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F4C8AECF-4839-48C1-9FE7-9BA7562BFFF9}" xr6:coauthVersionLast="47" xr6:coauthVersionMax="47" xr10:uidLastSave="{00000000-0000-0000-0000-000000000000}"/>
  <bookViews>
    <workbookView xWindow="-120" yWindow="-120" windowWidth="20730" windowHeight="11040" tabRatio="891" xr2:uid="{1FDD9072-6414-4709-A3D1-CE4E4598FD19}"/>
  </bookViews>
  <sheets>
    <sheet name="27 muestras - Suero" sheetId="1" r:id="rId1"/>
    <sheet name="Placa Completa - Suero" sheetId="4" r:id="rId2"/>
    <sheet name="PC - Leche individual" sheetId="8" r:id="rId3"/>
    <sheet name="27 m - Leche individual " sheetId="7" r:id="rId4"/>
    <sheet name="27 m - Leche tanque " sheetId="5" r:id="rId5"/>
    <sheet name="PC - Leche tanque " sheetId="6" r:id="rId6"/>
  </sheets>
  <definedNames>
    <definedName name="_xlnm.Print_Area" localSheetId="3">'27 m - Leche individual '!$A$1:$I$55</definedName>
    <definedName name="_xlnm.Print_Area" localSheetId="4">'27 m - Leche tanque '!$A$1:$I$55</definedName>
    <definedName name="_xlnm.Print_Area" localSheetId="0">'27 muestras - Suero'!$A$1:$I$55</definedName>
    <definedName name="_xlnm.Print_Area" localSheetId="2">'PC - Leche individual'!$A$1:$L$167</definedName>
    <definedName name="_xlnm.Print_Area" localSheetId="5">'PC - Leche tanque '!$A$1:$L$167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6" l="1"/>
  <c r="E29" i="6"/>
  <c r="E28" i="6"/>
  <c r="D20" i="5"/>
  <c r="D19" i="5"/>
  <c r="D18" i="5"/>
  <c r="D20" i="7"/>
  <c r="D19" i="7"/>
  <c r="D18" i="7"/>
  <c r="H31" i="8"/>
  <c r="G34" i="8" s="1"/>
  <c r="H34" i="8" s="1"/>
  <c r="E28" i="8"/>
  <c r="E30" i="8"/>
  <c r="E29" i="8"/>
  <c r="E30" i="4"/>
  <c r="E29" i="4"/>
  <c r="E28" i="4"/>
  <c r="D20" i="1"/>
  <c r="D19" i="1"/>
  <c r="D18" i="1"/>
  <c r="G45" i="7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E27" i="8"/>
  <c r="E1" i="8"/>
  <c r="E50" i="7"/>
  <c r="E49" i="7"/>
  <c r="F49" i="7" s="1"/>
  <c r="G49" i="7" s="1"/>
  <c r="E48" i="7"/>
  <c r="E47" i="7"/>
  <c r="F47" i="7" s="1"/>
  <c r="G47" i="7" s="1"/>
  <c r="E46" i="7"/>
  <c r="F46" i="7" s="1"/>
  <c r="G46" i="7" s="1"/>
  <c r="E45" i="7"/>
  <c r="E44" i="7"/>
  <c r="E43" i="7"/>
  <c r="F43" i="7" s="1"/>
  <c r="G43" i="7" s="1"/>
  <c r="E42" i="7"/>
  <c r="E41" i="7"/>
  <c r="E40" i="7"/>
  <c r="E39" i="7"/>
  <c r="F39" i="7" s="1"/>
  <c r="G39" i="7" s="1"/>
  <c r="E38" i="7"/>
  <c r="E37" i="7"/>
  <c r="E36" i="7"/>
  <c r="E35" i="7"/>
  <c r="F35" i="7" s="1"/>
  <c r="G35" i="7" s="1"/>
  <c r="E34" i="7"/>
  <c r="E33" i="7"/>
  <c r="F33" i="7" s="1"/>
  <c r="G33" i="7" s="1"/>
  <c r="E32" i="7"/>
  <c r="E31" i="7"/>
  <c r="E30" i="7"/>
  <c r="E29" i="7"/>
  <c r="E28" i="7"/>
  <c r="F27" i="7"/>
  <c r="G27" i="7" s="1"/>
  <c r="E27" i="7"/>
  <c r="E26" i="7"/>
  <c r="F26" i="7" s="1"/>
  <c r="G26" i="7" s="1"/>
  <c r="E25" i="7"/>
  <c r="F25" i="7" s="1"/>
  <c r="G25" i="7" s="1"/>
  <c r="E24" i="7"/>
  <c r="G21" i="7"/>
  <c r="F45" i="7" s="1"/>
  <c r="D17" i="7"/>
  <c r="D1" i="7"/>
  <c r="G50" i="5"/>
  <c r="F124" i="6"/>
  <c r="F123" i="6"/>
  <c r="G123" i="6" s="1"/>
  <c r="H123" i="6" s="1"/>
  <c r="F122" i="6"/>
  <c r="F121" i="6"/>
  <c r="F120" i="6"/>
  <c r="F119" i="6"/>
  <c r="G119" i="6" s="1"/>
  <c r="H119" i="6" s="1"/>
  <c r="F118" i="6"/>
  <c r="F117" i="6"/>
  <c r="G117" i="6" s="1"/>
  <c r="H117" i="6" s="1"/>
  <c r="F116" i="6"/>
  <c r="F115" i="6"/>
  <c r="F114" i="6"/>
  <c r="F113" i="6"/>
  <c r="F112" i="6"/>
  <c r="F111" i="6"/>
  <c r="F110" i="6"/>
  <c r="G110" i="6" s="1"/>
  <c r="H110" i="6" s="1"/>
  <c r="F109" i="6"/>
  <c r="F108" i="6"/>
  <c r="F107" i="6"/>
  <c r="G107" i="6" s="1"/>
  <c r="H107" i="6" s="1"/>
  <c r="F106" i="6"/>
  <c r="F105" i="6"/>
  <c r="G105" i="6" s="1"/>
  <c r="H105" i="6" s="1"/>
  <c r="F104" i="6"/>
  <c r="F103" i="6"/>
  <c r="F102" i="6"/>
  <c r="G102" i="6" s="1"/>
  <c r="H102" i="6" s="1"/>
  <c r="G101" i="6"/>
  <c r="H101" i="6" s="1"/>
  <c r="F101" i="6"/>
  <c r="F100" i="6"/>
  <c r="F99" i="6"/>
  <c r="F98" i="6"/>
  <c r="F97" i="6"/>
  <c r="F96" i="6"/>
  <c r="F95" i="6"/>
  <c r="G95" i="6" s="1"/>
  <c r="H95" i="6" s="1"/>
  <c r="F94" i="6"/>
  <c r="G94" i="6" s="1"/>
  <c r="H94" i="6" s="1"/>
  <c r="F93" i="6"/>
  <c r="F92" i="6"/>
  <c r="F91" i="6"/>
  <c r="F90" i="6"/>
  <c r="F89" i="6"/>
  <c r="F88" i="6"/>
  <c r="F87" i="6"/>
  <c r="G87" i="6" s="1"/>
  <c r="H87" i="6" s="1"/>
  <c r="F86" i="6"/>
  <c r="F85" i="6"/>
  <c r="F84" i="6"/>
  <c r="F83" i="6"/>
  <c r="F82" i="6"/>
  <c r="F81" i="6"/>
  <c r="F80" i="6"/>
  <c r="F79" i="6"/>
  <c r="G79" i="6" s="1"/>
  <c r="H79" i="6" s="1"/>
  <c r="F78" i="6"/>
  <c r="F77" i="6"/>
  <c r="G77" i="6" s="1"/>
  <c r="H77" i="6" s="1"/>
  <c r="F76" i="6"/>
  <c r="F75" i="6"/>
  <c r="F74" i="6"/>
  <c r="F73" i="6"/>
  <c r="F72" i="6"/>
  <c r="G71" i="6"/>
  <c r="H71" i="6" s="1"/>
  <c r="F71" i="6"/>
  <c r="G70" i="6"/>
  <c r="H70" i="6" s="1"/>
  <c r="F70" i="6"/>
  <c r="F69" i="6"/>
  <c r="F68" i="6"/>
  <c r="F67" i="6"/>
  <c r="F66" i="6"/>
  <c r="G66" i="6" s="1"/>
  <c r="H66" i="6" s="1"/>
  <c r="F65" i="6"/>
  <c r="F64" i="6"/>
  <c r="F63" i="6"/>
  <c r="G63" i="6" s="1"/>
  <c r="H63" i="6" s="1"/>
  <c r="F62" i="6"/>
  <c r="F61" i="6"/>
  <c r="G61" i="6" s="1"/>
  <c r="H61" i="6" s="1"/>
  <c r="F60" i="6"/>
  <c r="F59" i="6"/>
  <c r="F58" i="6"/>
  <c r="F57" i="6"/>
  <c r="F56" i="6"/>
  <c r="F55" i="6"/>
  <c r="G55" i="6" s="1"/>
  <c r="H55" i="6" s="1"/>
  <c r="F54" i="6"/>
  <c r="G54" i="6" s="1"/>
  <c r="H54" i="6" s="1"/>
  <c r="F53" i="6"/>
  <c r="F52" i="6"/>
  <c r="F51" i="6"/>
  <c r="F50" i="6"/>
  <c r="F49" i="6"/>
  <c r="F48" i="6"/>
  <c r="F47" i="6"/>
  <c r="G47" i="6" s="1"/>
  <c r="H47" i="6" s="1"/>
  <c r="F46" i="6"/>
  <c r="F45" i="6"/>
  <c r="F44" i="6"/>
  <c r="F43" i="6"/>
  <c r="G43" i="6" s="1"/>
  <c r="H43" i="6" s="1"/>
  <c r="F42" i="6"/>
  <c r="F41" i="6"/>
  <c r="G41" i="6" s="1"/>
  <c r="H41" i="6" s="1"/>
  <c r="F40" i="6"/>
  <c r="F39" i="6"/>
  <c r="G39" i="6" s="1"/>
  <c r="H39" i="6" s="1"/>
  <c r="F38" i="6"/>
  <c r="F37" i="6"/>
  <c r="G37" i="6" s="1"/>
  <c r="H37" i="6" s="1"/>
  <c r="F36" i="6"/>
  <c r="F35" i="6"/>
  <c r="F34" i="6"/>
  <c r="G34" i="6" s="1"/>
  <c r="H34" i="6" s="1"/>
  <c r="H31" i="6"/>
  <c r="G116" i="6" s="1"/>
  <c r="H116" i="6" s="1"/>
  <c r="E27" i="6"/>
  <c r="E1" i="6"/>
  <c r="E50" i="5"/>
  <c r="E49" i="5"/>
  <c r="E48" i="5"/>
  <c r="F48" i="5" s="1"/>
  <c r="G48" i="5" s="1"/>
  <c r="E47" i="5"/>
  <c r="F47" i="5" s="1"/>
  <c r="G47" i="5" s="1"/>
  <c r="E46" i="5"/>
  <c r="E45" i="5"/>
  <c r="E44" i="5"/>
  <c r="E43" i="5"/>
  <c r="E42" i="5"/>
  <c r="E41" i="5"/>
  <c r="E40" i="5"/>
  <c r="F40" i="5" s="1"/>
  <c r="G40" i="5" s="1"/>
  <c r="E39" i="5"/>
  <c r="E38" i="5"/>
  <c r="E37" i="5"/>
  <c r="E36" i="5"/>
  <c r="E35" i="5"/>
  <c r="E34" i="5"/>
  <c r="E33" i="5"/>
  <c r="E32" i="5"/>
  <c r="F32" i="5" s="1"/>
  <c r="G32" i="5" s="1"/>
  <c r="E31" i="5"/>
  <c r="E30" i="5"/>
  <c r="E29" i="5"/>
  <c r="E28" i="5"/>
  <c r="E27" i="5"/>
  <c r="E26" i="5"/>
  <c r="E25" i="5"/>
  <c r="F25" i="5" s="1"/>
  <c r="G25" i="5" s="1"/>
  <c r="E24" i="5"/>
  <c r="F24" i="5" s="1"/>
  <c r="G24" i="5" s="1"/>
  <c r="G21" i="5"/>
  <c r="F50" i="5" s="1"/>
  <c r="D17" i="5"/>
  <c r="D1" i="5"/>
  <c r="D1" i="1"/>
  <c r="E1" i="4"/>
  <c r="E28" i="1"/>
  <c r="E31" i="1"/>
  <c r="G38" i="6" l="1"/>
  <c r="H38" i="6" s="1"/>
  <c r="G46" i="6"/>
  <c r="H46" i="6" s="1"/>
  <c r="G53" i="6"/>
  <c r="H53" i="6" s="1"/>
  <c r="G82" i="6"/>
  <c r="H82" i="6" s="1"/>
  <c r="G89" i="6"/>
  <c r="H89" i="6" s="1"/>
  <c r="G112" i="6"/>
  <c r="H112" i="6" s="1"/>
  <c r="G118" i="6"/>
  <c r="H118" i="6" s="1"/>
  <c r="G48" i="6"/>
  <c r="H48" i="6" s="1"/>
  <c r="G62" i="6"/>
  <c r="H62" i="6" s="1"/>
  <c r="G64" i="6"/>
  <c r="H64" i="6" s="1"/>
  <c r="G78" i="6"/>
  <c r="H78" i="6" s="1"/>
  <c r="G93" i="6"/>
  <c r="H93" i="6" s="1"/>
  <c r="G45" i="6"/>
  <c r="H45" i="6" s="1"/>
  <c r="G59" i="6"/>
  <c r="H59" i="6" s="1"/>
  <c r="G103" i="6"/>
  <c r="H103" i="6" s="1"/>
  <c r="G111" i="6"/>
  <c r="H111" i="6" s="1"/>
  <c r="F30" i="5"/>
  <c r="G30" i="5" s="1"/>
  <c r="F37" i="5"/>
  <c r="G37" i="5" s="1"/>
  <c r="F33" i="5"/>
  <c r="G33" i="5" s="1"/>
  <c r="F41" i="7"/>
  <c r="G41" i="7" s="1"/>
  <c r="F30" i="7"/>
  <c r="G30" i="7" s="1"/>
  <c r="F31" i="7"/>
  <c r="G31" i="7" s="1"/>
  <c r="F38" i="7"/>
  <c r="G38" i="7" s="1"/>
  <c r="G123" i="8"/>
  <c r="H123" i="8" s="1"/>
  <c r="G41" i="8"/>
  <c r="H41" i="8" s="1"/>
  <c r="G117" i="8"/>
  <c r="H117" i="8" s="1"/>
  <c r="G91" i="8"/>
  <c r="H91" i="8" s="1"/>
  <c r="G98" i="8"/>
  <c r="H98" i="8" s="1"/>
  <c r="G73" i="8"/>
  <c r="H73" i="8" s="1"/>
  <c r="G59" i="8"/>
  <c r="H59" i="8" s="1"/>
  <c r="G66" i="8"/>
  <c r="H66" i="8" s="1"/>
  <c r="G53" i="8"/>
  <c r="H53" i="8" s="1"/>
  <c r="G105" i="8"/>
  <c r="H105" i="8" s="1"/>
  <c r="G85" i="8"/>
  <c r="H85" i="8" s="1"/>
  <c r="G60" i="8"/>
  <c r="H60" i="8" s="1"/>
  <c r="G92" i="8"/>
  <c r="H92" i="8" s="1"/>
  <c r="G124" i="8"/>
  <c r="H124" i="8" s="1"/>
  <c r="G49" i="8"/>
  <c r="H49" i="8" s="1"/>
  <c r="G74" i="8"/>
  <c r="H74" i="8" s="1"/>
  <c r="G99" i="8"/>
  <c r="H99" i="8" s="1"/>
  <c r="G68" i="8"/>
  <c r="H68" i="8" s="1"/>
  <c r="G37" i="8"/>
  <c r="H37" i="8" s="1"/>
  <c r="G43" i="8"/>
  <c r="H43" i="8" s="1"/>
  <c r="G50" i="8"/>
  <c r="H50" i="8" s="1"/>
  <c r="G57" i="8"/>
  <c r="H57" i="8" s="1"/>
  <c r="G69" i="8"/>
  <c r="H69" i="8" s="1"/>
  <c r="G75" i="8"/>
  <c r="H75" i="8" s="1"/>
  <c r="G82" i="8"/>
  <c r="H82" i="8" s="1"/>
  <c r="G89" i="8"/>
  <c r="H89" i="8" s="1"/>
  <c r="G101" i="8"/>
  <c r="H101" i="8" s="1"/>
  <c r="G107" i="8"/>
  <c r="H107" i="8" s="1"/>
  <c r="G114" i="8"/>
  <c r="H114" i="8" s="1"/>
  <c r="G121" i="8"/>
  <c r="H121" i="8" s="1"/>
  <c r="G61" i="8"/>
  <c r="H61" i="8" s="1"/>
  <c r="G36" i="8"/>
  <c r="H36" i="8" s="1"/>
  <c r="G94" i="8"/>
  <c r="H94" i="8" s="1"/>
  <c r="G38" i="8"/>
  <c r="H38" i="8" s="1"/>
  <c r="G44" i="8"/>
  <c r="H44" i="8" s="1"/>
  <c r="G64" i="8"/>
  <c r="H64" i="8" s="1"/>
  <c r="G70" i="8"/>
  <c r="H70" i="8" s="1"/>
  <c r="G76" i="8"/>
  <c r="H76" i="8" s="1"/>
  <c r="G96" i="8"/>
  <c r="H96" i="8" s="1"/>
  <c r="G102" i="8"/>
  <c r="H102" i="8" s="1"/>
  <c r="G108" i="8"/>
  <c r="H108" i="8" s="1"/>
  <c r="G54" i="8"/>
  <c r="H54" i="8" s="1"/>
  <c r="G80" i="8"/>
  <c r="H80" i="8" s="1"/>
  <c r="G118" i="8"/>
  <c r="H118" i="8" s="1"/>
  <c r="G42" i="8"/>
  <c r="H42" i="8" s="1"/>
  <c r="G67" i="8"/>
  <c r="H67" i="8" s="1"/>
  <c r="G81" i="8"/>
  <c r="H81" i="8" s="1"/>
  <c r="G113" i="8"/>
  <c r="H113" i="8" s="1"/>
  <c r="G62" i="8"/>
  <c r="H62" i="8" s="1"/>
  <c r="G88" i="8"/>
  <c r="H88" i="8" s="1"/>
  <c r="G120" i="8"/>
  <c r="H120" i="8" s="1"/>
  <c r="G45" i="8"/>
  <c r="H45" i="8" s="1"/>
  <c r="G51" i="8"/>
  <c r="H51" i="8" s="1"/>
  <c r="G58" i="8"/>
  <c r="H58" i="8" s="1"/>
  <c r="G65" i="8"/>
  <c r="H65" i="8" s="1"/>
  <c r="G77" i="8"/>
  <c r="H77" i="8" s="1"/>
  <c r="G83" i="8"/>
  <c r="H83" i="8" s="1"/>
  <c r="G90" i="8"/>
  <c r="H90" i="8" s="1"/>
  <c r="G97" i="8"/>
  <c r="H97" i="8" s="1"/>
  <c r="G109" i="8"/>
  <c r="H109" i="8" s="1"/>
  <c r="G115" i="8"/>
  <c r="H115" i="8" s="1"/>
  <c r="G122" i="8"/>
  <c r="H122" i="8" s="1"/>
  <c r="G48" i="8"/>
  <c r="H48" i="8" s="1"/>
  <c r="G86" i="8"/>
  <c r="H86" i="8" s="1"/>
  <c r="G112" i="8"/>
  <c r="H112" i="8" s="1"/>
  <c r="G35" i="8"/>
  <c r="H35" i="8" s="1"/>
  <c r="G55" i="8"/>
  <c r="H55" i="8" s="1"/>
  <c r="G93" i="8"/>
  <c r="H93" i="8" s="1"/>
  <c r="G106" i="8"/>
  <c r="H106" i="8" s="1"/>
  <c r="G56" i="8"/>
  <c r="H56" i="8" s="1"/>
  <c r="G100" i="8"/>
  <c r="H100" i="8" s="1"/>
  <c r="G119" i="8"/>
  <c r="H119" i="8" s="1"/>
  <c r="G40" i="8"/>
  <c r="H40" i="8" s="1"/>
  <c r="G46" i="8"/>
  <c r="H46" i="8" s="1"/>
  <c r="G52" i="8"/>
  <c r="H52" i="8" s="1"/>
  <c r="G72" i="8"/>
  <c r="H72" i="8" s="1"/>
  <c r="G78" i="8"/>
  <c r="H78" i="8" s="1"/>
  <c r="G84" i="8"/>
  <c r="H84" i="8" s="1"/>
  <c r="G104" i="8"/>
  <c r="H104" i="8" s="1"/>
  <c r="G110" i="8"/>
  <c r="H110" i="8" s="1"/>
  <c r="G116" i="8"/>
  <c r="H116" i="8" s="1"/>
  <c r="E31" i="8"/>
  <c r="G39" i="8"/>
  <c r="H39" i="8" s="1"/>
  <c r="G47" i="8"/>
  <c r="H47" i="8" s="1"/>
  <c r="G63" i="8"/>
  <c r="H63" i="8" s="1"/>
  <c r="G71" i="8"/>
  <c r="H71" i="8" s="1"/>
  <c r="G79" i="8"/>
  <c r="H79" i="8" s="1"/>
  <c r="G87" i="8"/>
  <c r="H87" i="8" s="1"/>
  <c r="G95" i="8"/>
  <c r="H95" i="8" s="1"/>
  <c r="G103" i="8"/>
  <c r="H103" i="8" s="1"/>
  <c r="G111" i="8"/>
  <c r="H111" i="8" s="1"/>
  <c r="F24" i="7"/>
  <c r="G24" i="7" s="1"/>
  <c r="F32" i="7"/>
  <c r="G32" i="7" s="1"/>
  <c r="F40" i="7"/>
  <c r="G40" i="7" s="1"/>
  <c r="F48" i="7"/>
  <c r="G48" i="7" s="1"/>
  <c r="F28" i="7"/>
  <c r="G28" i="7" s="1"/>
  <c r="F36" i="7"/>
  <c r="G36" i="7" s="1"/>
  <c r="F44" i="7"/>
  <c r="G44" i="7" s="1"/>
  <c r="D21" i="7"/>
  <c r="F34" i="7"/>
  <c r="G34" i="7" s="1"/>
  <c r="F42" i="7"/>
  <c r="G42" i="7" s="1"/>
  <c r="F50" i="7"/>
  <c r="G50" i="7" s="1"/>
  <c r="F29" i="7"/>
  <c r="G29" i="7" s="1"/>
  <c r="F37" i="7"/>
  <c r="G37" i="7" s="1"/>
  <c r="G42" i="6"/>
  <c r="H42" i="6" s="1"/>
  <c r="G65" i="6"/>
  <c r="H65" i="6" s="1"/>
  <c r="G83" i="6"/>
  <c r="H83" i="6" s="1"/>
  <c r="G88" i="6"/>
  <c r="H88" i="6" s="1"/>
  <c r="G106" i="6"/>
  <c r="H106" i="6" s="1"/>
  <c r="G124" i="6"/>
  <c r="H124" i="6" s="1"/>
  <c r="G49" i="6"/>
  <c r="H49" i="6" s="1"/>
  <c r="G67" i="6"/>
  <c r="H67" i="6" s="1"/>
  <c r="G72" i="6"/>
  <c r="H72" i="6" s="1"/>
  <c r="G90" i="6"/>
  <c r="H90" i="6" s="1"/>
  <c r="G113" i="6"/>
  <c r="H113" i="6" s="1"/>
  <c r="G50" i="6"/>
  <c r="H50" i="6" s="1"/>
  <c r="G73" i="6"/>
  <c r="H73" i="6" s="1"/>
  <c r="G85" i="6"/>
  <c r="H85" i="6" s="1"/>
  <c r="G91" i="6"/>
  <c r="H91" i="6" s="1"/>
  <c r="G96" i="6"/>
  <c r="H96" i="6" s="1"/>
  <c r="G114" i="6"/>
  <c r="H114" i="6" s="1"/>
  <c r="G51" i="6"/>
  <c r="H51" i="6" s="1"/>
  <c r="G56" i="6"/>
  <c r="H56" i="6" s="1"/>
  <c r="G74" i="6"/>
  <c r="H74" i="6" s="1"/>
  <c r="G97" i="6"/>
  <c r="H97" i="6" s="1"/>
  <c r="G109" i="6"/>
  <c r="H109" i="6" s="1"/>
  <c r="G115" i="6"/>
  <c r="H115" i="6" s="1"/>
  <c r="G120" i="6"/>
  <c r="H120" i="6" s="1"/>
  <c r="G57" i="6"/>
  <c r="H57" i="6" s="1"/>
  <c r="G69" i="6"/>
  <c r="H69" i="6" s="1"/>
  <c r="G75" i="6"/>
  <c r="H75" i="6" s="1"/>
  <c r="G80" i="6"/>
  <c r="H80" i="6" s="1"/>
  <c r="G86" i="6"/>
  <c r="H86" i="6" s="1"/>
  <c r="G98" i="6"/>
  <c r="H98" i="6" s="1"/>
  <c r="G121" i="6"/>
  <c r="H121" i="6" s="1"/>
  <c r="G35" i="6"/>
  <c r="H35" i="6" s="1"/>
  <c r="G40" i="6"/>
  <c r="H40" i="6" s="1"/>
  <c r="G58" i="6"/>
  <c r="H58" i="6" s="1"/>
  <c r="G76" i="6"/>
  <c r="H76" i="6" s="1"/>
  <c r="G81" i="6"/>
  <c r="H81" i="6" s="1"/>
  <c r="G99" i="6"/>
  <c r="H99" i="6" s="1"/>
  <c r="G104" i="6"/>
  <c r="H104" i="6" s="1"/>
  <c r="G122" i="6"/>
  <c r="H122" i="6" s="1"/>
  <c r="F39" i="5"/>
  <c r="G39" i="5" s="1"/>
  <c r="F46" i="5"/>
  <c r="G46" i="5" s="1"/>
  <c r="F27" i="5"/>
  <c r="G27" i="5" s="1"/>
  <c r="F41" i="5"/>
  <c r="G41" i="5" s="1"/>
  <c r="F35" i="5"/>
  <c r="G35" i="5" s="1"/>
  <c r="F49" i="5"/>
  <c r="G49" i="5" s="1"/>
  <c r="F29" i="5"/>
  <c r="G29" i="5" s="1"/>
  <c r="F43" i="5"/>
  <c r="G43" i="5" s="1"/>
  <c r="F31" i="5"/>
  <c r="G31" i="5" s="1"/>
  <c r="F38" i="5"/>
  <c r="G38" i="5" s="1"/>
  <c r="F45" i="5"/>
  <c r="G45" i="5" s="1"/>
  <c r="E31" i="6"/>
  <c r="G36" i="6"/>
  <c r="H36" i="6" s="1"/>
  <c r="G44" i="6"/>
  <c r="H44" i="6" s="1"/>
  <c r="G52" i="6"/>
  <c r="H52" i="6" s="1"/>
  <c r="G60" i="6"/>
  <c r="H60" i="6" s="1"/>
  <c r="G68" i="6"/>
  <c r="H68" i="6" s="1"/>
  <c r="G84" i="6"/>
  <c r="H84" i="6" s="1"/>
  <c r="G92" i="6"/>
  <c r="H92" i="6" s="1"/>
  <c r="G100" i="6"/>
  <c r="H100" i="6" s="1"/>
  <c r="G108" i="6"/>
  <c r="H108" i="6" s="1"/>
  <c r="F28" i="5"/>
  <c r="G28" i="5" s="1"/>
  <c r="F36" i="5"/>
  <c r="G36" i="5" s="1"/>
  <c r="F44" i="5"/>
  <c r="G44" i="5" s="1"/>
  <c r="D21" i="5"/>
  <c r="F26" i="5"/>
  <c r="G26" i="5" s="1"/>
  <c r="F34" i="5"/>
  <c r="G34" i="5" s="1"/>
  <c r="F42" i="5"/>
  <c r="G42" i="5" s="1"/>
  <c r="E27" i="4"/>
  <c r="F118" i="4"/>
  <c r="F119" i="4"/>
  <c r="F120" i="4"/>
  <c r="F121" i="4"/>
  <c r="F122" i="4"/>
  <c r="F123" i="4"/>
  <c r="F124" i="4"/>
  <c r="F117" i="4"/>
  <c r="F110" i="4"/>
  <c r="F111" i="4"/>
  <c r="F112" i="4"/>
  <c r="F113" i="4"/>
  <c r="F114" i="4"/>
  <c r="F115" i="4"/>
  <c r="F116" i="4"/>
  <c r="F109" i="4"/>
  <c r="F102" i="4"/>
  <c r="F103" i="4"/>
  <c r="F104" i="4"/>
  <c r="F105" i="4"/>
  <c r="F106" i="4"/>
  <c r="F107" i="4"/>
  <c r="F108" i="4"/>
  <c r="F101" i="4"/>
  <c r="F94" i="4"/>
  <c r="F95" i="4"/>
  <c r="F96" i="4"/>
  <c r="F97" i="4"/>
  <c r="F98" i="4"/>
  <c r="F99" i="4"/>
  <c r="F100" i="4"/>
  <c r="F93" i="4"/>
  <c r="F86" i="4"/>
  <c r="F87" i="4"/>
  <c r="F88" i="4"/>
  <c r="F89" i="4"/>
  <c r="F90" i="4"/>
  <c r="F91" i="4"/>
  <c r="F92" i="4"/>
  <c r="F85" i="4"/>
  <c r="F78" i="4"/>
  <c r="F79" i="4"/>
  <c r="F80" i="4"/>
  <c r="F81" i="4"/>
  <c r="F82" i="4"/>
  <c r="F83" i="4"/>
  <c r="F84" i="4"/>
  <c r="F77" i="4"/>
  <c r="F70" i="4"/>
  <c r="F71" i="4"/>
  <c r="F72" i="4"/>
  <c r="F73" i="4"/>
  <c r="F74" i="4"/>
  <c r="F75" i="4"/>
  <c r="F76" i="4"/>
  <c r="F69" i="4"/>
  <c r="F62" i="4"/>
  <c r="F63" i="4"/>
  <c r="F64" i="4"/>
  <c r="F65" i="4"/>
  <c r="F66" i="4"/>
  <c r="F67" i="4"/>
  <c r="F68" i="4"/>
  <c r="F61" i="4"/>
  <c r="F60" i="4"/>
  <c r="F34" i="4"/>
  <c r="G34" i="4" s="1"/>
  <c r="H34" i="4" s="1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H31" i="4"/>
  <c r="G21" i="1"/>
  <c r="D21" i="1" s="1"/>
  <c r="D17" i="1"/>
  <c r="G124" i="4" l="1"/>
  <c r="H124" i="4" s="1"/>
  <c r="G97" i="4"/>
  <c r="H97" i="4" s="1"/>
  <c r="F31" i="1"/>
  <c r="G31" i="1" s="1"/>
  <c r="F28" i="1"/>
  <c r="G28" i="1" s="1"/>
  <c r="G121" i="4"/>
  <c r="H121" i="4" s="1"/>
  <c r="E31" i="4"/>
  <c r="G112" i="4"/>
  <c r="H112" i="4" s="1"/>
  <c r="G120" i="4"/>
  <c r="H120" i="4" s="1"/>
  <c r="G95" i="4"/>
  <c r="H95" i="4" s="1"/>
  <c r="G119" i="4"/>
  <c r="H119" i="4" s="1"/>
  <c r="G99" i="4"/>
  <c r="H99" i="4" s="1"/>
  <c r="G115" i="4"/>
  <c r="H115" i="4" s="1"/>
  <c r="G107" i="4"/>
  <c r="H107" i="4" s="1"/>
  <c r="G123" i="4"/>
  <c r="H123" i="4" s="1"/>
  <c r="G116" i="4"/>
  <c r="H116" i="4" s="1"/>
  <c r="G98" i="4"/>
  <c r="H98" i="4" s="1"/>
  <c r="G114" i="4"/>
  <c r="H114" i="4" s="1"/>
  <c r="G106" i="4"/>
  <c r="H106" i="4" s="1"/>
  <c r="G122" i="4"/>
  <c r="H122" i="4" s="1"/>
  <c r="G96" i="4"/>
  <c r="H96" i="4" s="1"/>
  <c r="G104" i="4"/>
  <c r="H104" i="4" s="1"/>
  <c r="G105" i="4"/>
  <c r="H105" i="4" s="1"/>
  <c r="G100" i="4"/>
  <c r="H100" i="4" s="1"/>
  <c r="G93" i="4"/>
  <c r="H93" i="4" s="1"/>
  <c r="G94" i="4"/>
  <c r="H94" i="4" s="1"/>
  <c r="G103" i="4"/>
  <c r="H103" i="4" s="1"/>
  <c r="G111" i="4"/>
  <c r="H111" i="4" s="1"/>
  <c r="G61" i="4"/>
  <c r="H61" i="4" s="1"/>
  <c r="G109" i="4"/>
  <c r="H109" i="4" s="1"/>
  <c r="G101" i="4"/>
  <c r="H101" i="4" s="1"/>
  <c r="G102" i="4"/>
  <c r="H102" i="4" s="1"/>
  <c r="G110" i="4"/>
  <c r="H110" i="4" s="1"/>
  <c r="G118" i="4"/>
  <c r="H118" i="4" s="1"/>
  <c r="G92" i="4"/>
  <c r="H92" i="4" s="1"/>
  <c r="G113" i="4"/>
  <c r="H113" i="4" s="1"/>
  <c r="G91" i="4"/>
  <c r="H91" i="4" s="1"/>
  <c r="G117" i="4"/>
  <c r="H117" i="4" s="1"/>
  <c r="G108" i="4"/>
  <c r="H108" i="4" s="1"/>
  <c r="G71" i="4"/>
  <c r="H71" i="4" s="1"/>
  <c r="G82" i="4"/>
  <c r="H82" i="4" s="1"/>
  <c r="G74" i="4"/>
  <c r="H74" i="4" s="1"/>
  <c r="G89" i="4"/>
  <c r="H89" i="4" s="1"/>
  <c r="G80" i="4"/>
  <c r="H80" i="4" s="1"/>
  <c r="G72" i="4"/>
  <c r="H72" i="4" s="1"/>
  <c r="G90" i="4"/>
  <c r="H90" i="4" s="1"/>
  <c r="G67" i="4"/>
  <c r="H67" i="4" s="1"/>
  <c r="G47" i="4"/>
  <c r="H47" i="4" s="1"/>
  <c r="G55" i="4"/>
  <c r="H55" i="4" s="1"/>
  <c r="G86" i="4"/>
  <c r="H86" i="4" s="1"/>
  <c r="G79" i="4"/>
  <c r="H79" i="4" s="1"/>
  <c r="G38" i="4"/>
  <c r="H38" i="4" s="1"/>
  <c r="G83" i="4"/>
  <c r="H83" i="4" s="1"/>
  <c r="G78" i="4"/>
  <c r="H78" i="4" s="1"/>
  <c r="G64" i="4"/>
  <c r="H64" i="4" s="1"/>
  <c r="G39" i="4"/>
  <c r="H39" i="4" s="1"/>
  <c r="G49" i="4"/>
  <c r="H49" i="4" s="1"/>
  <c r="G57" i="4"/>
  <c r="H57" i="4" s="1"/>
  <c r="G88" i="4"/>
  <c r="H88" i="4" s="1"/>
  <c r="G35" i="4"/>
  <c r="H35" i="4" s="1"/>
  <c r="G43" i="4"/>
  <c r="H43" i="4" s="1"/>
  <c r="G51" i="4"/>
  <c r="H51" i="4" s="1"/>
  <c r="G87" i="4"/>
  <c r="H87" i="4" s="1"/>
  <c r="G81" i="4"/>
  <c r="H81" i="4" s="1"/>
  <c r="G75" i="4"/>
  <c r="H75" i="4" s="1"/>
  <c r="G36" i="4"/>
  <c r="H36" i="4" s="1"/>
  <c r="G44" i="4"/>
  <c r="H44" i="4" s="1"/>
  <c r="G59" i="4"/>
  <c r="H59" i="4" s="1"/>
  <c r="G68" i="4"/>
  <c r="H68" i="4" s="1"/>
  <c r="G45" i="4"/>
  <c r="H45" i="4" s="1"/>
  <c r="G58" i="4"/>
  <c r="H58" i="4" s="1"/>
  <c r="G85" i="4"/>
  <c r="H85" i="4" s="1"/>
  <c r="G52" i="4"/>
  <c r="H52" i="4" s="1"/>
  <c r="G84" i="4"/>
  <c r="H84" i="4" s="1"/>
  <c r="G77" i="4"/>
  <c r="H77" i="4" s="1"/>
  <c r="G73" i="4"/>
  <c r="H73" i="4" s="1"/>
  <c r="G70" i="4"/>
  <c r="H70" i="4" s="1"/>
  <c r="G66" i="4"/>
  <c r="H66" i="4" s="1"/>
  <c r="G63" i="4"/>
  <c r="H63" i="4" s="1"/>
  <c r="G40" i="4"/>
  <c r="H40" i="4" s="1"/>
  <c r="G53" i="4"/>
  <c r="H53" i="4" s="1"/>
  <c r="G46" i="4"/>
  <c r="H46" i="4" s="1"/>
  <c r="G41" i="4"/>
  <c r="H41" i="4" s="1"/>
  <c r="G54" i="4"/>
  <c r="H54" i="4" s="1"/>
  <c r="G60" i="4"/>
  <c r="H60" i="4" s="1"/>
  <c r="G76" i="4"/>
  <c r="H76" i="4" s="1"/>
  <c r="G69" i="4"/>
  <c r="H69" i="4" s="1"/>
  <c r="G65" i="4"/>
  <c r="H65" i="4" s="1"/>
  <c r="G62" i="4"/>
  <c r="H62" i="4" s="1"/>
  <c r="G42" i="4"/>
  <c r="H42" i="4" s="1"/>
  <c r="G48" i="4"/>
  <c r="H48" i="4" s="1"/>
  <c r="G37" i="4"/>
  <c r="H37" i="4" s="1"/>
  <c r="G50" i="4"/>
  <c r="H50" i="4" s="1"/>
  <c r="G56" i="4"/>
  <c r="H56" i="4" s="1"/>
  <c r="E44" i="1" l="1"/>
  <c r="E45" i="1"/>
  <c r="E46" i="1"/>
  <c r="E47" i="1"/>
  <c r="E48" i="1"/>
  <c r="F48" i="1" s="1"/>
  <c r="G48" i="1" s="1"/>
  <c r="E49" i="1"/>
  <c r="E50" i="1"/>
  <c r="E43" i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42" i="1"/>
  <c r="F42" i="1" s="1"/>
  <c r="G42" i="1" s="1"/>
  <c r="E35" i="1"/>
  <c r="F35" i="1" s="1"/>
  <c r="G35" i="1" s="1"/>
  <c r="E29" i="1"/>
  <c r="F29" i="1" s="1"/>
  <c r="G29" i="1" s="1"/>
  <c r="E30" i="1"/>
  <c r="F30" i="1" s="1"/>
  <c r="G30" i="1" s="1"/>
  <c r="E32" i="1"/>
  <c r="F32" i="1" s="1"/>
  <c r="G32" i="1" s="1"/>
  <c r="E33" i="1"/>
  <c r="F33" i="1" s="1"/>
  <c r="G33" i="1" s="1"/>
  <c r="E34" i="1"/>
  <c r="F34" i="1" s="1"/>
  <c r="G34" i="1" s="1"/>
  <c r="E27" i="1"/>
  <c r="F27" i="1" s="1"/>
  <c r="G27" i="1" s="1"/>
  <c r="E24" i="1"/>
  <c r="F24" i="1" s="1"/>
  <c r="G24" i="1" s="1"/>
  <c r="E26" i="1"/>
  <c r="F26" i="1" s="1"/>
  <c r="G26" i="1" s="1"/>
  <c r="E25" i="1"/>
  <c r="F25" i="1" s="1"/>
  <c r="G25" i="1" s="1"/>
  <c r="F47" i="1" l="1"/>
  <c r="G47" i="1" s="1"/>
  <c r="F46" i="1"/>
  <c r="G46" i="1" s="1"/>
  <c r="F45" i="1"/>
  <c r="G45" i="1" s="1"/>
  <c r="F44" i="1"/>
  <c r="G44" i="1" s="1"/>
  <c r="F43" i="1"/>
  <c r="G43" i="1" s="1"/>
  <c r="F50" i="1"/>
  <c r="G50" i="1" s="1"/>
  <c r="F49" i="1"/>
  <c r="G49" i="1" s="1"/>
</calcChain>
</file>

<file path=xl/sharedStrings.xml><?xml version="1.0" encoding="utf-8"?>
<sst xmlns="http://schemas.openxmlformats.org/spreadsheetml/2006/main" count="930" uniqueCount="134">
  <si>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</si>
  <si>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</si>
  <si>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</si>
  <si>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</si>
  <si>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</si>
  <si>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</si>
  <si>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</si>
  <si>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</si>
  <si>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</si>
  <si>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</si>
  <si>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</si>
  <si>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</si>
  <si>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</si>
  <si>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</si>
  <si>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</si>
  <si>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</si>
  <si>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</si>
  <si>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</si>
  <si>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</si>
  <si>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</si>
  <si>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</si>
  <si>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</si>
  <si>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</si>
  <si>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</si>
  <si>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</si>
  <si>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</si>
  <si>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</si>
  <si>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</si>
  <si>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</si>
  <si>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</si>
  <si>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</si>
  <si>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</si>
  <si>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</si>
  <si>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</si>
  <si>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</si>
  <si>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</si>
  <si>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</si>
  <si>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</si>
  <si>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</si>
  <si>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</si>
  <si>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</si>
  <si>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</si>
  <si>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</si>
  <si>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</si>
  <si>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</si>
  <si>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</si>
  <si>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</si>
  <si>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</si>
  <si>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</si>
  <si>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</si>
  <si>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</si>
  <si>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</si>
  <si>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</si>
  <si>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</si>
  <si>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</si>
  <si>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</si>
  <si>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</si>
  <si>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</si>
  <si>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</si>
  <si>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</si>
  <si>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</si>
  <si>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</si>
  <si>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</si>
  <si>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</si>
  <si>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</si>
  <si>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</si>
  <si>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</si>
  <si>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</si>
  <si>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</si>
  <si>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</si>
  <si>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</si>
  <si>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</si>
  <si>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</si>
  <si>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</si>
  <si>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</si>
  <si>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</si>
  <si>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</si>
  <si>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</si>
  <si>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</si>
  <si>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</si>
  <si>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</si>
  <si>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</si>
  <si>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</si>
  <si>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</si>
  <si>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</si>
  <si>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</si>
  <si>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</si>
  <si>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</si>
  <si>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</si>
  <si>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</si>
  <si>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</si>
  <si>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</si>
  <si>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</si>
  <si>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</si>
  <si>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</si>
  <si>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</si>
  <si>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VETLIS® Brucella Glyco iELISA Bovinos</t>
  </si>
  <si>
    <t>T (°C) / HR (%):</t>
  </si>
  <si>
    <t>Esquema de Siembra (27 muestras)</t>
  </si>
  <si>
    <t>CP &gt; 1.8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</si>
  <si>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</si>
  <si>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</si>
  <si>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</si>
  <si>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</si>
  <si>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</si>
  <si>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</si>
  <si>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</si>
  <si>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</si>
  <si>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</si>
  <si>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</si>
  <si>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</si>
  <si>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</si>
  <si>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</si>
  <si>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</si>
  <si>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</si>
  <si>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</si>
  <si>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</si>
  <si>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≤ 25%</t>
  </si>
  <si>
    <t>&gt; 25  ≤ 26,5%</t>
  </si>
  <si>
    <t>&gt; 26,5%</t>
  </si>
  <si>
    <t>Utilizar esta planilla para evaluar muestras de suero</t>
  </si>
  <si>
    <t>Utilizar esta planilla para evaluar muestras de leche individual (sin diluir)</t>
  </si>
  <si>
    <t>Utilizar esta planilla para evaluar muestras de leche de tanque (sin diluir)</t>
  </si>
  <si>
    <t>≤ 45%</t>
  </si>
  <si>
    <t>&gt; 45  ≤ 55%</t>
  </si>
  <si>
    <t>&gt; 55%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</si>
  <si>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15VL01_v19022026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</si>
  <si>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15VL01_v19022026</t>
    </r>
  </si>
  <si>
    <t>CN &lt; 0.30</t>
  </si>
  <si>
    <t>BM &lt; 0.25</t>
  </si>
  <si>
    <t>CP/CN &gt; 6.0</t>
  </si>
  <si>
    <t>≤ 30%</t>
  </si>
  <si>
    <t>&gt; 30  ≤ 40%</t>
  </si>
  <si>
    <t>&gt;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</si>
</sst>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12" fillId="7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/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left" vertical="center"/>
    </xf>
    <xf numFmtId="0" fontId="7" fillId="8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wrapText="1"/>
    </xf>
  </cellXfs>
  <cellStyles count="1">
    <cellStyle name="Normal" xfId="0" builtinId="0"/>
  </cellStyles>
  <dxfs count="4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D26032-2785-4A40-A4CF-E264D9C8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AACEDC-B5D2-41B6-A2E1-3BDB7156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8DB44F-01EE-4FB1-9772-B5E721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B8A194-71F0-4E8D-AC1C-A9F4D87C9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5B02FF3-4722-4643-8222-D6436D97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B4DCDB-D22C-4CB3-9BDB-EA4A597D0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ADAEAF8-A7EA-4297-B8D0-D3D2341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284059-FB4C-400D-8320-D6B100FCC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B72209-9256-4EC9-ACFC-215A0D78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F9FDC3-6D5D-4F18-9E6E-A741B34A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F2333838-B2D5-4247-839E-36FDC26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A3270-A3F7-4B20-9EE3-7A0B26C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M56"/>
  <sheetViews>
    <sheetView tabSelected="1"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13" ht="21.75" customHeight="1" x14ac:dyDescent="0.25">
      <c r="A1" s="1"/>
      <c r="B1" s="1"/>
      <c r="C1" s="8" t="s">
        <v>26</v>
      </c>
      <c r="D1" s="52">
        <f ca="1">TODAY()</f>
        <v>46072</v>
      </c>
      <c r="E1" s="52"/>
      <c r="F1" s="9"/>
      <c r="G1" s="8" t="s">
        <v>69</v>
      </c>
      <c r="H1" s="54"/>
      <c r="I1" s="54"/>
    </row>
    <row r="2" spans="1:13" ht="21.75" customHeight="1" x14ac:dyDescent="0.25">
      <c r="A2" s="1"/>
      <c r="B2" s="1"/>
      <c r="C2" s="8" t="s">
        <v>27</v>
      </c>
      <c r="D2" s="51"/>
      <c r="E2" s="51"/>
      <c r="F2" s="10"/>
      <c r="G2" s="8" t="s">
        <v>97</v>
      </c>
      <c r="H2" s="27"/>
      <c r="I2" s="27"/>
    </row>
    <row r="3" spans="1:13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8" t="s">
        <v>126</v>
      </c>
      <c r="I3" s="58"/>
    </row>
    <row r="4" spans="1:13" x14ac:dyDescent="0.25">
      <c r="A4" s="59" t="s">
        <v>120</v>
      </c>
      <c r="B4" s="59"/>
      <c r="C4" s="59"/>
      <c r="D4" s="59"/>
      <c r="E4" s="59"/>
      <c r="F4" s="59"/>
      <c r="G4" s="59"/>
      <c r="H4" s="59"/>
      <c r="I4" s="59"/>
    </row>
    <row r="5" spans="1:13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13" x14ac:dyDescent="0.25">
      <c r="A6" s="53" t="s">
        <v>98</v>
      </c>
      <c r="B6" s="53"/>
      <c r="C6" s="53"/>
      <c r="D6" s="53"/>
      <c r="E6" s="12"/>
      <c r="F6" s="11" t="s">
        <v>22</v>
      </c>
      <c r="G6" s="13"/>
      <c r="H6" s="13"/>
      <c r="I6" s="6"/>
    </row>
    <row r="7" spans="1:13" x14ac:dyDescent="0.25">
      <c r="A7" s="28" t="s">
        <v>0</v>
      </c>
      <c r="B7" s="18" t="s">
        <v>5</v>
      </c>
      <c r="C7" s="18" t="s">
        <v>13</v>
      </c>
      <c r="D7" s="18" t="s">
        <v>21</v>
      </c>
      <c r="E7" s="5"/>
      <c r="F7" s="25"/>
      <c r="G7" s="25"/>
      <c r="H7" s="25"/>
      <c r="I7" s="25"/>
    </row>
    <row r="8" spans="1:13" x14ac:dyDescent="0.25">
      <c r="A8" s="28" t="s">
        <v>0</v>
      </c>
      <c r="B8" s="18" t="s">
        <v>6</v>
      </c>
      <c r="C8" s="18" t="s">
        <v>14</v>
      </c>
      <c r="D8" s="18" t="s">
        <v>28</v>
      </c>
      <c r="E8" s="5"/>
      <c r="F8" s="25"/>
      <c r="G8" s="25"/>
      <c r="H8" s="25"/>
      <c r="I8" s="25"/>
      <c r="M8" s="42"/>
    </row>
    <row r="9" spans="1:13" x14ac:dyDescent="0.25">
      <c r="A9" s="29" t="s">
        <v>95</v>
      </c>
      <c r="B9" s="18" t="s">
        <v>7</v>
      </c>
      <c r="C9" s="18" t="s">
        <v>15</v>
      </c>
      <c r="D9" s="18" t="s">
        <v>29</v>
      </c>
      <c r="E9" s="5"/>
      <c r="F9" s="25"/>
      <c r="G9" s="25"/>
      <c r="H9" s="25"/>
      <c r="I9" s="25"/>
    </row>
    <row r="10" spans="1:13" x14ac:dyDescent="0.25">
      <c r="A10" s="29" t="s">
        <v>95</v>
      </c>
      <c r="B10" s="18" t="s">
        <v>8</v>
      </c>
      <c r="C10" s="18" t="s">
        <v>16</v>
      </c>
      <c r="D10" s="18" t="s">
        <v>30</v>
      </c>
      <c r="E10" s="5"/>
      <c r="F10" s="25"/>
      <c r="G10" s="25"/>
      <c r="H10" s="25"/>
      <c r="I10" s="25"/>
    </row>
    <row r="11" spans="1:13" x14ac:dyDescent="0.25">
      <c r="A11" s="30" t="s">
        <v>1</v>
      </c>
      <c r="B11" s="18" t="s">
        <v>9</v>
      </c>
      <c r="C11" s="18" t="s">
        <v>17</v>
      </c>
      <c r="D11" s="18" t="s">
        <v>31</v>
      </c>
      <c r="E11" s="5"/>
      <c r="F11" s="25"/>
      <c r="G11" s="25"/>
      <c r="H11" s="25"/>
      <c r="I11" s="25"/>
    </row>
    <row r="12" spans="1:13" x14ac:dyDescent="0.25">
      <c r="A12" s="18" t="s">
        <v>2</v>
      </c>
      <c r="B12" s="18" t="s">
        <v>10</v>
      </c>
      <c r="C12" s="18" t="s">
        <v>18</v>
      </c>
      <c r="D12" s="18" t="s">
        <v>32</v>
      </c>
      <c r="E12" s="5"/>
      <c r="F12" s="25"/>
      <c r="G12" s="25"/>
      <c r="H12" s="25"/>
      <c r="I12" s="25"/>
    </row>
    <row r="13" spans="1:13" x14ac:dyDescent="0.25">
      <c r="A13" s="18" t="s">
        <v>3</v>
      </c>
      <c r="B13" s="18" t="s">
        <v>11</v>
      </c>
      <c r="C13" s="18" t="s">
        <v>19</v>
      </c>
      <c r="D13" s="18" t="s">
        <v>33</v>
      </c>
      <c r="E13" s="5"/>
      <c r="F13" s="25"/>
      <c r="G13" s="25"/>
      <c r="H13" s="25"/>
      <c r="I13" s="25"/>
    </row>
    <row r="14" spans="1:13" x14ac:dyDescent="0.25">
      <c r="A14" s="18" t="s">
        <v>4</v>
      </c>
      <c r="B14" s="18" t="s">
        <v>12</v>
      </c>
      <c r="C14" s="18" t="s">
        <v>20</v>
      </c>
      <c r="D14" s="18" t="s">
        <v>34</v>
      </c>
      <c r="E14" s="5"/>
      <c r="F14" s="25"/>
      <c r="G14" s="25"/>
      <c r="H14" s="25"/>
      <c r="I14" s="25"/>
    </row>
    <row r="15" spans="1:13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13" x14ac:dyDescent="0.25">
      <c r="A16" s="1"/>
      <c r="B16" s="55" t="s">
        <v>24</v>
      </c>
      <c r="C16" s="56"/>
      <c r="D16" s="57"/>
      <c r="E16" s="1"/>
      <c r="F16" s="55" t="s">
        <v>100</v>
      </c>
      <c r="G16" s="56"/>
      <c r="H16" s="56" t="s">
        <v>101</v>
      </c>
      <c r="I16" s="57"/>
    </row>
    <row r="17" spans="1:9" x14ac:dyDescent="0.25">
      <c r="A17" s="1"/>
      <c r="B17" s="48" t="s">
        <v>99</v>
      </c>
      <c r="C17" s="43"/>
      <c r="D17" s="32" t="e">
        <f>IF(AVERAGE(F9:F10)&gt;1.8,"OK","NO OK")</f>
        <v>#DIV/0!</v>
      </c>
      <c r="E17" s="1"/>
      <c r="F17" s="49" t="s">
        <v>131</v>
      </c>
      <c r="G17" s="50"/>
      <c r="H17" s="43" t="s">
        <v>102</v>
      </c>
      <c r="I17" s="44"/>
    </row>
    <row r="18" spans="1:9" x14ac:dyDescent="0.25">
      <c r="A18" s="1"/>
      <c r="B18" s="48" t="s">
        <v>128</v>
      </c>
      <c r="C18" s="43"/>
      <c r="D18" s="32" t="e">
        <f>IF(AVERAGE(F7:F8)&lt; 0.3,"OK","NO OK")</f>
        <v>#DIV/0!</v>
      </c>
      <c r="E18" s="1"/>
      <c r="F18" s="48" t="s">
        <v>132</v>
      </c>
      <c r="G18" s="43"/>
      <c r="H18" s="43" t="s">
        <v>103</v>
      </c>
      <c r="I18" s="44"/>
    </row>
    <row r="19" spans="1:9" ht="15.75" thickBot="1" x14ac:dyDescent="0.3">
      <c r="A19" s="1"/>
      <c r="B19" s="48" t="s">
        <v>129</v>
      </c>
      <c r="C19" s="43"/>
      <c r="D19" s="32" t="e">
        <f>IF(AVERAGE(F11)&lt; 0.25,"OK","NO OK")</f>
        <v>#DIV/0!</v>
      </c>
      <c r="E19" s="1"/>
      <c r="F19" s="45" t="s">
        <v>133</v>
      </c>
      <c r="G19" s="46"/>
      <c r="H19" s="46" t="s">
        <v>104</v>
      </c>
      <c r="I19" s="47"/>
    </row>
    <row r="20" spans="1:9" ht="15.75" thickBot="1" x14ac:dyDescent="0.3">
      <c r="A20" s="1"/>
      <c r="B20" s="48" t="s">
        <v>130</v>
      </c>
      <c r="C20" s="43"/>
      <c r="D20" s="32" t="e">
        <f>IF(AVERAGE(F9:F10)/AVERAGE(F7:F8)&gt;6,"OK","NO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45" t="s">
        <v>116</v>
      </c>
      <c r="C21" s="46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105</v>
      </c>
      <c r="D23" s="19" t="s">
        <v>106</v>
      </c>
      <c r="E23" s="19" t="s">
        <v>23</v>
      </c>
      <c r="F23" s="19" t="s">
        <v>25</v>
      </c>
      <c r="G23" s="60" t="s">
        <v>101</v>
      </c>
      <c r="H23" s="60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61" t="e">
        <f>IF(F24&gt;40,"POSITIVO",IF(F24=0,"S/D",IF(F24&lt;=30,"NEGATIVO",IF(30&lt;F24&gt;40,"INDETERMINADO"))))</f>
        <v>#DIV/0!</v>
      </c>
      <c r="H24" s="61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62" t="e">
        <f t="shared" ref="G25:G50" si="2">IF(F25&gt;40,"POSITIVO",IF(F25=0,"S/D",IF(F25&lt;=30,"NEGATIVO",IF(30&lt;F25&gt;40,"INDETERMINADO"))))</f>
        <v>#DIV/0!</v>
      </c>
      <c r="H25" s="62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62" t="e">
        <f t="shared" si="2"/>
        <v>#DIV/0!</v>
      </c>
      <c r="H26" s="62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62" t="e">
        <f t="shared" si="2"/>
        <v>#DIV/0!</v>
      </c>
      <c r="H27" s="62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62" t="e">
        <f t="shared" si="2"/>
        <v>#DIV/0!</v>
      </c>
      <c r="H28" s="62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62" t="e">
        <f t="shared" si="2"/>
        <v>#DIV/0!</v>
      </c>
      <c r="H29" s="62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62" t="e">
        <f t="shared" si="2"/>
        <v>#DIV/0!</v>
      </c>
      <c r="H30" s="62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62" t="e">
        <f t="shared" si="2"/>
        <v>#DIV/0!</v>
      </c>
      <c r="H31" s="62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62" t="e">
        <f t="shared" si="2"/>
        <v>#DIV/0!</v>
      </c>
      <c r="H32" s="62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62" t="e">
        <f t="shared" si="2"/>
        <v>#DIV/0!</v>
      </c>
      <c r="H33" s="62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62" t="e">
        <f t="shared" si="2"/>
        <v>#DIV/0!</v>
      </c>
      <c r="H34" s="62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62" t="e">
        <f t="shared" si="2"/>
        <v>#DIV/0!</v>
      </c>
      <c r="H35" s="62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62" t="e">
        <f t="shared" si="2"/>
        <v>#DIV/0!</v>
      </c>
      <c r="H36" s="62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62" t="e">
        <f t="shared" si="2"/>
        <v>#DIV/0!</v>
      </c>
      <c r="H37" s="62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62" t="e">
        <f t="shared" si="2"/>
        <v>#DIV/0!</v>
      </c>
      <c r="H38" s="62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62" t="e">
        <f t="shared" si="2"/>
        <v>#DIV/0!</v>
      </c>
      <c r="H39" s="62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62" t="e">
        <f t="shared" si="2"/>
        <v>#DIV/0!</v>
      </c>
      <c r="H40" s="62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62" t="e">
        <f t="shared" si="2"/>
        <v>#DIV/0!</v>
      </c>
      <c r="H41" s="62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62" t="e">
        <f t="shared" si="2"/>
        <v>#DIV/0!</v>
      </c>
      <c r="H42" s="62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62" t="e">
        <f t="shared" si="2"/>
        <v>#DIV/0!</v>
      </c>
      <c r="H43" s="62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62" t="e">
        <f t="shared" si="2"/>
        <v>#DIV/0!</v>
      </c>
      <c r="H44" s="62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62" t="e">
        <f t="shared" si="2"/>
        <v>#DIV/0!</v>
      </c>
      <c r="H45" s="62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62" t="e">
        <f t="shared" si="2"/>
        <v>#DIV/0!</v>
      </c>
      <c r="H46" s="62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62" t="e">
        <f t="shared" si="2"/>
        <v>#DIV/0!</v>
      </c>
      <c r="H47" s="62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62" t="e">
        <f t="shared" si="2"/>
        <v>#DIV/0!</v>
      </c>
      <c r="H48" s="62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62" t="e">
        <f t="shared" si="2"/>
        <v>#DIV/0!</v>
      </c>
      <c r="H49" s="62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64" t="e">
        <f t="shared" si="2"/>
        <v>#DIV/0!</v>
      </c>
      <c r="H50" s="64"/>
      <c r="I50" s="1"/>
    </row>
    <row r="51" spans="1:9" ht="15" customHeight="1" x14ac:dyDescent="0.25">
      <c r="A51" s="16"/>
      <c r="B51" s="63" t="s">
        <v>115</v>
      </c>
      <c r="C51" s="63"/>
      <c r="D51" s="63"/>
      <c r="E51" s="63"/>
      <c r="F51" s="63"/>
      <c r="G51" s="63"/>
      <c r="H51" s="6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XhZqTxRg55PJqVjyXUYhgPbZY4FB+HUBU5nLbJDsdhT7HL4UycO1BTDWn1AEUUCFRUkxGGmBnHDMBkL08FFcCA==" saltValue="5dBOdX+vvt4Ayp2GkUibog==" spinCount="100000" sheet="1" objects="1" scenarios="1"/>
  <mergeCells count="49">
    <mergeCell ref="B51:H51"/>
    <mergeCell ref="G43:H43"/>
    <mergeCell ref="G44:H44"/>
    <mergeCell ref="G45:H45"/>
    <mergeCell ref="G50:H50"/>
    <mergeCell ref="G49:H49"/>
    <mergeCell ref="G46:H46"/>
    <mergeCell ref="G48:H48"/>
    <mergeCell ref="G47:H47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D2:E2"/>
    <mergeCell ref="D1:E1"/>
    <mergeCell ref="A6:D6"/>
    <mergeCell ref="H1:I1"/>
    <mergeCell ref="B16:D16"/>
    <mergeCell ref="F16:G16"/>
    <mergeCell ref="H16:I16"/>
    <mergeCell ref="H3:I3"/>
    <mergeCell ref="A4:I4"/>
    <mergeCell ref="H17:I17"/>
    <mergeCell ref="B21:C21"/>
    <mergeCell ref="H18:I18"/>
    <mergeCell ref="H19:I19"/>
    <mergeCell ref="B20:C20"/>
    <mergeCell ref="B17:C17"/>
    <mergeCell ref="B18:C18"/>
    <mergeCell ref="B19:C19"/>
    <mergeCell ref="F17:G17"/>
    <mergeCell ref="F18:G18"/>
    <mergeCell ref="F19:G19"/>
  </mergeCells>
  <phoneticPr fontId="4" type="noConversion"/>
  <conditionalFormatting sqref="D17:D21">
    <cfRule type="cellIs" dxfId="47" priority="2" operator="equal">
      <formula>"NO OK"</formula>
    </cfRule>
    <cfRule type="cellIs" dxfId="46" priority="3" operator="equal">
      <formula>"OK"</formula>
    </cfRule>
  </conditionalFormatting>
  <conditionalFormatting sqref="G24:G50">
    <cfRule type="cellIs" dxfId="45" priority="4" operator="equal">
      <formula>"NEGATIVO"</formula>
    </cfRule>
    <cfRule type="cellIs" dxfId="44" priority="5" operator="equal">
      <formula>"POSITIVO"</formula>
    </cfRule>
    <cfRule type="cellIs" dxfId="43" priority="9" operator="equal">
      <formula>"NO REACT"</formula>
    </cfRule>
    <cfRule type="cellIs" dxfId="42" priority="10" operator="equal">
      <formula>"INDET"</formula>
    </cfRule>
    <cfRule type="cellIs" dxfId="41" priority="11" operator="equal">
      <formula>"REACTIVO"</formula>
    </cfRule>
  </conditionalFormatting>
  <conditionalFormatting sqref="G24:H50">
    <cfRule type="cellIs" dxfId="40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D17:D18 G21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70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52">
        <f ca="1">TODAY()</f>
        <v>46072</v>
      </c>
      <c r="F1" s="52"/>
      <c r="G1" s="20"/>
      <c r="H1" s="9"/>
      <c r="I1" s="8" t="s">
        <v>69</v>
      </c>
      <c r="J1" s="54"/>
      <c r="K1" s="54"/>
      <c r="L1" s="1"/>
    </row>
    <row r="2" spans="1:12" ht="21.75" customHeight="1" x14ac:dyDescent="0.25">
      <c r="A2" s="1"/>
      <c r="B2" s="1"/>
      <c r="C2" s="1"/>
      <c r="D2" s="8" t="s">
        <v>27</v>
      </c>
      <c r="E2" s="51"/>
      <c r="F2" s="51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5" t="s">
        <v>127</v>
      </c>
      <c r="K3" s="65"/>
      <c r="L3" s="65"/>
    </row>
    <row r="4" spans="1:12" ht="15" customHeight="1" x14ac:dyDescent="0.25">
      <c r="A4" s="66" t="s">
        <v>120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7.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x14ac:dyDescent="0.25">
      <c r="A6" s="53" t="s">
        <v>114</v>
      </c>
      <c r="B6" s="53"/>
      <c r="C6" s="53"/>
      <c r="D6" s="53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18" t="s">
        <v>5</v>
      </c>
      <c r="C7" s="18" t="s">
        <v>13</v>
      </c>
      <c r="D7" s="18" t="s">
        <v>21</v>
      </c>
      <c r="E7" s="18" t="s">
        <v>35</v>
      </c>
      <c r="F7" s="18" t="s">
        <v>43</v>
      </c>
      <c r="G7" s="18" t="s">
        <v>51</v>
      </c>
      <c r="H7" s="18" t="s">
        <v>59</v>
      </c>
      <c r="I7" s="18" t="s">
        <v>67</v>
      </c>
      <c r="J7" s="18" t="s">
        <v>77</v>
      </c>
      <c r="K7" s="18" t="s">
        <v>86</v>
      </c>
      <c r="L7" s="18" t="s">
        <v>93</v>
      </c>
    </row>
    <row r="8" spans="1:12" x14ac:dyDescent="0.25">
      <c r="A8" s="28" t="s">
        <v>0</v>
      </c>
      <c r="B8" s="18" t="s">
        <v>6</v>
      </c>
      <c r="C8" s="18" t="s">
        <v>14</v>
      </c>
      <c r="D8" s="18" t="s">
        <v>28</v>
      </c>
      <c r="E8" s="18" t="s">
        <v>36</v>
      </c>
      <c r="F8" s="18" t="s">
        <v>44</v>
      </c>
      <c r="G8" s="18" t="s">
        <v>52</v>
      </c>
      <c r="H8" s="18" t="s">
        <v>60</v>
      </c>
      <c r="I8" s="18" t="s">
        <v>70</v>
      </c>
      <c r="J8" s="18" t="s">
        <v>78</v>
      </c>
      <c r="K8" s="18" t="s">
        <v>87</v>
      </c>
      <c r="L8" s="18" t="s">
        <v>107</v>
      </c>
    </row>
    <row r="9" spans="1:12" x14ac:dyDescent="0.25">
      <c r="A9" s="29" t="s">
        <v>95</v>
      </c>
      <c r="B9" s="18" t="s">
        <v>7</v>
      </c>
      <c r="C9" s="18" t="s">
        <v>15</v>
      </c>
      <c r="D9" s="18" t="s">
        <v>29</v>
      </c>
      <c r="E9" s="18" t="s">
        <v>37</v>
      </c>
      <c r="F9" s="18" t="s">
        <v>45</v>
      </c>
      <c r="G9" s="18" t="s">
        <v>53</v>
      </c>
      <c r="H9" s="18" t="s">
        <v>61</v>
      </c>
      <c r="I9" s="18" t="s">
        <v>71</v>
      </c>
      <c r="J9" s="18" t="s">
        <v>79</v>
      </c>
      <c r="K9" s="18" t="s">
        <v>88</v>
      </c>
      <c r="L9" s="18" t="s">
        <v>108</v>
      </c>
    </row>
    <row r="10" spans="1:12" x14ac:dyDescent="0.25">
      <c r="A10" s="29" t="s">
        <v>95</v>
      </c>
      <c r="B10" s="18" t="s">
        <v>8</v>
      </c>
      <c r="C10" s="18" t="s">
        <v>16</v>
      </c>
      <c r="D10" s="18" t="s">
        <v>30</v>
      </c>
      <c r="E10" s="18" t="s">
        <v>38</v>
      </c>
      <c r="F10" s="18" t="s">
        <v>46</v>
      </c>
      <c r="G10" s="18" t="s">
        <v>54</v>
      </c>
      <c r="H10" s="18" t="s">
        <v>62</v>
      </c>
      <c r="I10" s="18" t="s">
        <v>72</v>
      </c>
      <c r="J10" s="18" t="s">
        <v>81</v>
      </c>
      <c r="K10" s="18" t="s">
        <v>89</v>
      </c>
      <c r="L10" s="18" t="s">
        <v>109</v>
      </c>
    </row>
    <row r="11" spans="1:12" x14ac:dyDescent="0.25">
      <c r="A11" s="30" t="s">
        <v>1</v>
      </c>
      <c r="B11" s="18" t="s">
        <v>9</v>
      </c>
      <c r="C11" s="18" t="s">
        <v>17</v>
      </c>
      <c r="D11" s="18" t="s">
        <v>31</v>
      </c>
      <c r="E11" s="18" t="s">
        <v>39</v>
      </c>
      <c r="F11" s="18" t="s">
        <v>47</v>
      </c>
      <c r="G11" s="18" t="s">
        <v>55</v>
      </c>
      <c r="H11" s="18" t="s">
        <v>63</v>
      </c>
      <c r="I11" s="18" t="s">
        <v>73</v>
      </c>
      <c r="J11" s="18" t="s">
        <v>82</v>
      </c>
      <c r="K11" s="18" t="s">
        <v>80</v>
      </c>
      <c r="L11" s="18" t="s">
        <v>110</v>
      </c>
    </row>
    <row r="12" spans="1:12" x14ac:dyDescent="0.25">
      <c r="A12" s="18" t="s">
        <v>2</v>
      </c>
      <c r="B12" s="18" t="s">
        <v>10</v>
      </c>
      <c r="C12" s="18" t="s">
        <v>18</v>
      </c>
      <c r="D12" s="18" t="s">
        <v>32</v>
      </c>
      <c r="E12" s="18" t="s">
        <v>40</v>
      </c>
      <c r="F12" s="18" t="s">
        <v>48</v>
      </c>
      <c r="G12" s="18" t="s">
        <v>56</v>
      </c>
      <c r="H12" s="18" t="s">
        <v>64</v>
      </c>
      <c r="I12" s="18" t="s">
        <v>74</v>
      </c>
      <c r="J12" s="18" t="s">
        <v>83</v>
      </c>
      <c r="K12" s="18" t="s">
        <v>90</v>
      </c>
      <c r="L12" s="18" t="s">
        <v>111</v>
      </c>
    </row>
    <row r="13" spans="1:12" x14ac:dyDescent="0.25">
      <c r="A13" s="18" t="s">
        <v>3</v>
      </c>
      <c r="B13" s="18" t="s">
        <v>11</v>
      </c>
      <c r="C13" s="18" t="s">
        <v>19</v>
      </c>
      <c r="D13" s="18" t="s">
        <v>33</v>
      </c>
      <c r="E13" s="18" t="s">
        <v>41</v>
      </c>
      <c r="F13" s="18" t="s">
        <v>49</v>
      </c>
      <c r="G13" s="18" t="s">
        <v>57</v>
      </c>
      <c r="H13" s="18" t="s">
        <v>65</v>
      </c>
      <c r="I13" s="18" t="s">
        <v>75</v>
      </c>
      <c r="J13" s="18" t="s">
        <v>84</v>
      </c>
      <c r="K13" s="18" t="s">
        <v>91</v>
      </c>
      <c r="L13" s="18" t="s">
        <v>112</v>
      </c>
    </row>
    <row r="14" spans="1:12" x14ac:dyDescent="0.25">
      <c r="A14" s="18" t="s">
        <v>4</v>
      </c>
      <c r="B14" s="18" t="s">
        <v>12</v>
      </c>
      <c r="C14" s="18" t="s">
        <v>20</v>
      </c>
      <c r="D14" s="18" t="s">
        <v>34</v>
      </c>
      <c r="E14" s="18" t="s">
        <v>42</v>
      </c>
      <c r="F14" s="18" t="s">
        <v>50</v>
      </c>
      <c r="G14" s="18" t="s">
        <v>58</v>
      </c>
      <c r="H14" s="18" t="s">
        <v>66</v>
      </c>
      <c r="I14" s="18" t="s">
        <v>76</v>
      </c>
      <c r="J14" s="18" t="s">
        <v>85</v>
      </c>
      <c r="K14" s="18" t="s">
        <v>92</v>
      </c>
      <c r="L14" s="18" t="s">
        <v>113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5" t="s">
        <v>24</v>
      </c>
      <c r="D26" s="56"/>
      <c r="E26" s="57"/>
      <c r="F26" s="1"/>
      <c r="G26" s="55" t="s">
        <v>100</v>
      </c>
      <c r="H26" s="56"/>
      <c r="I26" s="56" t="s">
        <v>101</v>
      </c>
      <c r="J26" s="57"/>
      <c r="K26" s="1"/>
      <c r="L26" s="1"/>
    </row>
    <row r="27" spans="1:12" x14ac:dyDescent="0.25">
      <c r="A27" s="1"/>
      <c r="B27" s="1"/>
      <c r="C27" s="48" t="s">
        <v>99</v>
      </c>
      <c r="D27" s="43"/>
      <c r="E27" s="32" t="e">
        <f>IF(AVERAGE(A19:A20)&gt;1.8,"OK","NO OK")</f>
        <v>#DIV/0!</v>
      </c>
      <c r="F27" s="1"/>
      <c r="G27" s="49" t="s">
        <v>131</v>
      </c>
      <c r="H27" s="50"/>
      <c r="I27" s="43" t="s">
        <v>102</v>
      </c>
      <c r="J27" s="44"/>
      <c r="K27" s="1"/>
      <c r="L27" s="1"/>
    </row>
    <row r="28" spans="1:12" x14ac:dyDescent="0.25">
      <c r="A28" s="1"/>
      <c r="B28" s="1"/>
      <c r="C28" s="48" t="s">
        <v>128</v>
      </c>
      <c r="D28" s="43"/>
      <c r="E28" s="32" t="e">
        <f>IF(AVERAGE(A17:A18)&lt; 0.3,"OK","NO OK")</f>
        <v>#DIV/0!</v>
      </c>
      <c r="F28" s="1"/>
      <c r="G28" s="48" t="s">
        <v>132</v>
      </c>
      <c r="H28" s="43"/>
      <c r="I28" s="43" t="s">
        <v>103</v>
      </c>
      <c r="J28" s="44"/>
      <c r="K28" s="1"/>
      <c r="L28" s="1"/>
    </row>
    <row r="29" spans="1:12" ht="15.75" thickBot="1" x14ac:dyDescent="0.3">
      <c r="A29" s="1"/>
      <c r="B29" s="1"/>
      <c r="C29" s="48" t="s">
        <v>129</v>
      </c>
      <c r="D29" s="43"/>
      <c r="E29" s="32" t="e">
        <f>IF(AVERAGE(A21)&lt; 0.25,"OK","NO OK")</f>
        <v>#DIV/0!</v>
      </c>
      <c r="F29" s="1"/>
      <c r="G29" s="45" t="s">
        <v>133</v>
      </c>
      <c r="H29" s="46"/>
      <c r="I29" s="46" t="s">
        <v>104</v>
      </c>
      <c r="J29" s="47"/>
      <c r="K29" s="1"/>
      <c r="L29" s="1"/>
    </row>
    <row r="30" spans="1:12" ht="15.75" thickBot="1" x14ac:dyDescent="0.3">
      <c r="A30" s="1"/>
      <c r="B30" s="1"/>
      <c r="C30" s="48" t="s">
        <v>130</v>
      </c>
      <c r="D30" s="43"/>
      <c r="E30" s="32" t="e">
        <f>IF(AVERAGE(A19:A20)/AVERAGE(A17:A18)&gt;6,"OK","NO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45" t="s">
        <v>116</v>
      </c>
      <c r="D31" s="46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105</v>
      </c>
      <c r="E33" s="19" t="s">
        <v>106</v>
      </c>
      <c r="F33" s="19" t="s">
        <v>23</v>
      </c>
      <c r="G33" s="19" t="s">
        <v>25</v>
      </c>
      <c r="H33" s="67" t="s">
        <v>101</v>
      </c>
      <c r="I33" s="67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62" t="e">
        <f>IF(G34&gt;40,"POSITIVO",IF(G34=0,"S/D",IF(G34&lt;=30,"NEGATIVO",IF(30&lt;G34&gt;40,"INDETERMINADO"))))</f>
        <v>#DIV/0!</v>
      </c>
      <c r="I34" s="62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62" t="e">
        <f t="shared" ref="H35:H98" si="1">IF(G35&gt;40,"POSITIVO",IF(G35=0,"S/D",IF(G35&lt;=30,"NEGATIVO",IF(30&lt;G35&gt;40,"INDETERMINADO"))))</f>
        <v>#DIV/0!</v>
      </c>
      <c r="I35" s="62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62" t="e">
        <f t="shared" si="1"/>
        <v>#DIV/0!</v>
      </c>
      <c r="I36" s="62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62" t="e">
        <f t="shared" si="1"/>
        <v>#DIV/0!</v>
      </c>
      <c r="I37" s="62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62" t="e">
        <f t="shared" si="1"/>
        <v>#DIV/0!</v>
      </c>
      <c r="I38" s="62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62" t="e">
        <f t="shared" si="1"/>
        <v>#DIV/0!</v>
      </c>
      <c r="I39" s="62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62" t="e">
        <f t="shared" si="1"/>
        <v>#DIV/0!</v>
      </c>
      <c r="I40" s="62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62" t="e">
        <f t="shared" si="1"/>
        <v>#DIV/0!</v>
      </c>
      <c r="I41" s="62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62" t="e">
        <f t="shared" si="1"/>
        <v>#DIV/0!</v>
      </c>
      <c r="I42" s="62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62" t="e">
        <f t="shared" si="1"/>
        <v>#DIV/0!</v>
      </c>
      <c r="I43" s="62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62" t="e">
        <f t="shared" si="1"/>
        <v>#DIV/0!</v>
      </c>
      <c r="I44" s="62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62" t="e">
        <f t="shared" si="1"/>
        <v>#DIV/0!</v>
      </c>
      <c r="I45" s="62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62" t="e">
        <f t="shared" si="1"/>
        <v>#DIV/0!</v>
      </c>
      <c r="I46" s="62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62" t="e">
        <f t="shared" si="1"/>
        <v>#DIV/0!</v>
      </c>
      <c r="I47" s="62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62" t="e">
        <f t="shared" si="1"/>
        <v>#DIV/0!</v>
      </c>
      <c r="I48" s="62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62" t="e">
        <f t="shared" si="1"/>
        <v>#DIV/0!</v>
      </c>
      <c r="I49" s="62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62" t="e">
        <f t="shared" si="1"/>
        <v>#DIV/0!</v>
      </c>
      <c r="I50" s="62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62" t="e">
        <f t="shared" si="1"/>
        <v>#DIV/0!</v>
      </c>
      <c r="I51" s="62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62" t="e">
        <f t="shared" si="1"/>
        <v>#DIV/0!</v>
      </c>
      <c r="I52" s="62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62" t="e">
        <f t="shared" si="1"/>
        <v>#DIV/0!</v>
      </c>
      <c r="I53" s="62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62" t="e">
        <f t="shared" si="1"/>
        <v>#DIV/0!</v>
      </c>
      <c r="I54" s="62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62" t="e">
        <f t="shared" si="1"/>
        <v>#DIV/0!</v>
      </c>
      <c r="I55" s="62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62" t="e">
        <f t="shared" si="1"/>
        <v>#DIV/0!</v>
      </c>
      <c r="I56" s="62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62" t="e">
        <f t="shared" si="1"/>
        <v>#DIV/0!</v>
      </c>
      <c r="I57" s="62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62" t="e">
        <f t="shared" si="1"/>
        <v>#DIV/0!</v>
      </c>
      <c r="I58" s="62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62" t="e">
        <f t="shared" si="1"/>
        <v>#DIV/0!</v>
      </c>
      <c r="I59" s="62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62" t="e">
        <f t="shared" si="1"/>
        <v>#DIV/0!</v>
      </c>
      <c r="I60" s="62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62" t="e">
        <f t="shared" si="1"/>
        <v>#DIV/0!</v>
      </c>
      <c r="I61" s="62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62" t="e">
        <f t="shared" si="1"/>
        <v>#DIV/0!</v>
      </c>
      <c r="I62" s="62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62" t="e">
        <f t="shared" si="1"/>
        <v>#DIV/0!</v>
      </c>
      <c r="I63" s="62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62" t="e">
        <f t="shared" si="1"/>
        <v>#DIV/0!</v>
      </c>
      <c r="I64" s="62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62" t="e">
        <f t="shared" si="1"/>
        <v>#DIV/0!</v>
      </c>
      <c r="I65" s="62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62" t="e">
        <f t="shared" si="1"/>
        <v>#DIV/0!</v>
      </c>
      <c r="I66" s="62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62" t="e">
        <f t="shared" si="1"/>
        <v>#DIV/0!</v>
      </c>
      <c r="I67" s="62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62" t="e">
        <f t="shared" si="1"/>
        <v>#DIV/0!</v>
      </c>
      <c r="I68" s="62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62" t="e">
        <f t="shared" si="1"/>
        <v>#DIV/0!</v>
      </c>
      <c r="I69" s="62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62" t="e">
        <f t="shared" si="1"/>
        <v>#DIV/0!</v>
      </c>
      <c r="I70" s="62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62" t="e">
        <f t="shared" si="1"/>
        <v>#DIV/0!</v>
      </c>
      <c r="I71" s="62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62" t="e">
        <f t="shared" si="1"/>
        <v>#DIV/0!</v>
      </c>
      <c r="I72" s="62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62" t="e">
        <f t="shared" si="1"/>
        <v>#DIV/0!</v>
      </c>
      <c r="I73" s="62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62" t="e">
        <f t="shared" si="1"/>
        <v>#DIV/0!</v>
      </c>
      <c r="I74" s="62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62" t="e">
        <f t="shared" si="1"/>
        <v>#DIV/0!</v>
      </c>
      <c r="I75" s="62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62" t="e">
        <f t="shared" si="1"/>
        <v>#DIV/0!</v>
      </c>
      <c r="I76" s="62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62" t="e">
        <f t="shared" si="1"/>
        <v>#DIV/0!</v>
      </c>
      <c r="I77" s="62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62" t="e">
        <f t="shared" si="1"/>
        <v>#DIV/0!</v>
      </c>
      <c r="I78" s="62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62" t="e">
        <f t="shared" si="1"/>
        <v>#DIV/0!</v>
      </c>
      <c r="I79" s="62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62" t="e">
        <f t="shared" si="1"/>
        <v>#DIV/0!</v>
      </c>
      <c r="I80" s="62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62" t="e">
        <f t="shared" si="1"/>
        <v>#DIV/0!</v>
      </c>
      <c r="I81" s="62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62" t="e">
        <f t="shared" si="1"/>
        <v>#DIV/0!</v>
      </c>
      <c r="I82" s="62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62" t="e">
        <f t="shared" si="1"/>
        <v>#DIV/0!</v>
      </c>
      <c r="I83" s="62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62" t="e">
        <f t="shared" si="1"/>
        <v>#DIV/0!</v>
      </c>
      <c r="I84" s="62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62" t="e">
        <f t="shared" si="1"/>
        <v>#DIV/0!</v>
      </c>
      <c r="I85" s="62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62" t="e">
        <f t="shared" si="1"/>
        <v>#DIV/0!</v>
      </c>
      <c r="I86" s="62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62" t="e">
        <f t="shared" si="1"/>
        <v>#DIV/0!</v>
      </c>
      <c r="I87" s="62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62" t="e">
        <f t="shared" si="1"/>
        <v>#DIV/0!</v>
      </c>
      <c r="I88" s="62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62" t="e">
        <f t="shared" si="1"/>
        <v>#DIV/0!</v>
      </c>
      <c r="I89" s="62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62" t="e">
        <f t="shared" si="1"/>
        <v>#DIV/0!</v>
      </c>
      <c r="I90" s="62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62" t="e">
        <f t="shared" si="1"/>
        <v>#DIV/0!</v>
      </c>
      <c r="I91" s="62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62" t="e">
        <f t="shared" si="1"/>
        <v>#DIV/0!</v>
      </c>
      <c r="I92" s="62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62" t="e">
        <f t="shared" si="1"/>
        <v>#DIV/0!</v>
      </c>
      <c r="I93" s="62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62" t="e">
        <f t="shared" si="1"/>
        <v>#DIV/0!</v>
      </c>
      <c r="I94" s="62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62" t="e">
        <f t="shared" si="1"/>
        <v>#DIV/0!</v>
      </c>
      <c r="I95" s="62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62" t="e">
        <f t="shared" si="1"/>
        <v>#DIV/0!</v>
      </c>
      <c r="I96" s="62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62" t="e">
        <f t="shared" si="1"/>
        <v>#DIV/0!</v>
      </c>
      <c r="I97" s="62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62" t="e">
        <f t="shared" si="1"/>
        <v>#DIV/0!</v>
      </c>
      <c r="I98" s="62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62" t="e">
        <f t="shared" ref="H99:H124" si="11">IF(G99&gt;40,"POSITIVO",IF(G99=0,"S/D",IF(G99&lt;=30,"NEGATIVO",IF(30&lt;G99&gt;40,"INDETERMINADO"))))</f>
        <v>#DIV/0!</v>
      </c>
      <c r="I99" s="62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62" t="e">
        <f t="shared" si="11"/>
        <v>#DIV/0!</v>
      </c>
      <c r="I100" s="62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62" t="e">
        <f t="shared" si="11"/>
        <v>#DIV/0!</v>
      </c>
      <c r="I101" s="62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62" t="e">
        <f t="shared" si="11"/>
        <v>#DIV/0!</v>
      </c>
      <c r="I102" s="62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62" t="e">
        <f t="shared" si="11"/>
        <v>#DIV/0!</v>
      </c>
      <c r="I103" s="62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62" t="e">
        <f t="shared" si="11"/>
        <v>#DIV/0!</v>
      </c>
      <c r="I104" s="62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62" t="e">
        <f t="shared" si="11"/>
        <v>#DIV/0!</v>
      </c>
      <c r="I105" s="62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62" t="e">
        <f t="shared" si="11"/>
        <v>#DIV/0!</v>
      </c>
      <c r="I106" s="62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62" t="e">
        <f t="shared" si="11"/>
        <v>#DIV/0!</v>
      </c>
      <c r="I107" s="62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62" t="e">
        <f t="shared" si="11"/>
        <v>#DIV/0!</v>
      </c>
      <c r="I108" s="62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62" t="e">
        <f t="shared" si="11"/>
        <v>#DIV/0!</v>
      </c>
      <c r="I109" s="62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62" t="e">
        <f t="shared" si="11"/>
        <v>#DIV/0!</v>
      </c>
      <c r="I110" s="62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62" t="e">
        <f t="shared" si="11"/>
        <v>#DIV/0!</v>
      </c>
      <c r="I111" s="62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62" t="e">
        <f t="shared" si="11"/>
        <v>#DIV/0!</v>
      </c>
      <c r="I112" s="62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62" t="e">
        <f t="shared" si="11"/>
        <v>#DIV/0!</v>
      </c>
      <c r="I113" s="62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62" t="e">
        <f t="shared" si="11"/>
        <v>#DIV/0!</v>
      </c>
      <c r="I114" s="62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62" t="e">
        <f t="shared" si="11"/>
        <v>#DIV/0!</v>
      </c>
      <c r="I115" s="62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62" t="e">
        <f t="shared" si="11"/>
        <v>#DIV/0!</v>
      </c>
      <c r="I116" s="62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62" t="e">
        <f t="shared" si="11"/>
        <v>#DIV/0!</v>
      </c>
      <c r="I117" s="62"/>
      <c r="J117" s="1"/>
      <c r="K117" s="1"/>
      <c r="L117" s="1"/>
    </row>
    <row r="118" spans="1:12" x14ac:dyDescent="0.25">
      <c r="A118" s="1"/>
      <c r="B118" s="1"/>
      <c r="C118" s="3" t="s">
        <v>107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62" t="e">
        <f t="shared" si="11"/>
        <v>#DIV/0!</v>
      </c>
      <c r="I118" s="62"/>
      <c r="J118" s="1"/>
      <c r="K118" s="1"/>
      <c r="L118" s="1"/>
    </row>
    <row r="119" spans="1:12" x14ac:dyDescent="0.25">
      <c r="A119" s="1"/>
      <c r="B119" s="1"/>
      <c r="C119" s="3" t="s">
        <v>108</v>
      </c>
      <c r="D119" s="26"/>
      <c r="E119" s="26"/>
      <c r="F119" s="7">
        <f t="shared" si="14"/>
        <v>0</v>
      </c>
      <c r="G119" s="2" t="e">
        <f t="shared" si="10"/>
        <v>#DIV/0!</v>
      </c>
      <c r="H119" s="62" t="e">
        <f t="shared" si="11"/>
        <v>#DIV/0!</v>
      </c>
      <c r="I119" s="62"/>
      <c r="J119" s="1"/>
      <c r="K119" s="1"/>
      <c r="L119" s="1"/>
    </row>
    <row r="120" spans="1:12" x14ac:dyDescent="0.25">
      <c r="A120" s="1"/>
      <c r="B120" s="1"/>
      <c r="C120" s="3" t="s">
        <v>109</v>
      </c>
      <c r="D120" s="26"/>
      <c r="E120" s="26"/>
      <c r="F120" s="7">
        <f t="shared" si="14"/>
        <v>0</v>
      </c>
      <c r="G120" s="2" t="e">
        <f t="shared" si="10"/>
        <v>#DIV/0!</v>
      </c>
      <c r="H120" s="62" t="e">
        <f t="shared" si="11"/>
        <v>#DIV/0!</v>
      </c>
      <c r="I120" s="62"/>
      <c r="J120" s="1"/>
      <c r="K120" s="1"/>
      <c r="L120" s="1"/>
    </row>
    <row r="121" spans="1:12" x14ac:dyDescent="0.25">
      <c r="A121" s="1"/>
      <c r="B121" s="1"/>
      <c r="C121" s="3" t="s">
        <v>110</v>
      </c>
      <c r="D121" s="26"/>
      <c r="E121" s="26"/>
      <c r="F121" s="7">
        <f t="shared" si="14"/>
        <v>0</v>
      </c>
      <c r="G121" s="2" t="e">
        <f t="shared" si="10"/>
        <v>#DIV/0!</v>
      </c>
      <c r="H121" s="62" t="e">
        <f t="shared" si="11"/>
        <v>#DIV/0!</v>
      </c>
      <c r="I121" s="62"/>
      <c r="J121" s="1"/>
      <c r="K121" s="1"/>
      <c r="L121" s="1"/>
    </row>
    <row r="122" spans="1:12" x14ac:dyDescent="0.25">
      <c r="A122" s="1"/>
      <c r="B122" s="1"/>
      <c r="C122" s="3" t="s">
        <v>111</v>
      </c>
      <c r="D122" s="26"/>
      <c r="E122" s="26"/>
      <c r="F122" s="7">
        <f t="shared" si="14"/>
        <v>0</v>
      </c>
      <c r="G122" s="2" t="e">
        <f t="shared" si="10"/>
        <v>#DIV/0!</v>
      </c>
      <c r="H122" s="62" t="e">
        <f t="shared" si="11"/>
        <v>#DIV/0!</v>
      </c>
      <c r="I122" s="62"/>
      <c r="J122" s="1"/>
      <c r="K122" s="1"/>
      <c r="L122" s="1"/>
    </row>
    <row r="123" spans="1:12" x14ac:dyDescent="0.25">
      <c r="A123" s="1"/>
      <c r="B123" s="1"/>
      <c r="C123" s="3" t="s">
        <v>112</v>
      </c>
      <c r="D123" s="26"/>
      <c r="E123" s="26"/>
      <c r="F123" s="7">
        <f t="shared" si="14"/>
        <v>0</v>
      </c>
      <c r="G123" s="2" t="e">
        <f t="shared" si="10"/>
        <v>#DIV/0!</v>
      </c>
      <c r="H123" s="62" t="e">
        <f t="shared" si="11"/>
        <v>#DIV/0!</v>
      </c>
      <c r="I123" s="62"/>
      <c r="J123" s="1"/>
      <c r="K123" s="1"/>
      <c r="L123" s="1"/>
    </row>
    <row r="124" spans="1:12" x14ac:dyDescent="0.25">
      <c r="A124" s="1"/>
      <c r="B124" s="1"/>
      <c r="C124" s="4" t="s">
        <v>113</v>
      </c>
      <c r="D124" s="26"/>
      <c r="E124" s="26"/>
      <c r="F124" s="7">
        <f t="shared" si="14"/>
        <v>0</v>
      </c>
      <c r="G124" s="24" t="e">
        <f t="shared" si="10"/>
        <v>#DIV/0!</v>
      </c>
      <c r="H124" s="64" t="e">
        <f t="shared" si="11"/>
        <v>#DIV/0!</v>
      </c>
      <c r="I124" s="64"/>
      <c r="J124" s="1"/>
      <c r="K124" s="1"/>
      <c r="L124" s="1"/>
    </row>
    <row r="125" spans="1:12" x14ac:dyDescent="0.25">
      <c r="A125" s="1"/>
      <c r="B125" s="1"/>
      <c r="C125" s="63" t="s">
        <v>115</v>
      </c>
      <c r="D125" s="63"/>
      <c r="E125" s="63"/>
      <c r="F125" s="63"/>
      <c r="G125" s="63"/>
      <c r="H125" s="63"/>
      <c r="I125" s="6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o9sfT7o5DqWHqw+r6d0Q7JqnlR1Css0M6QLdxKMO9XH+d6qicPQwUx6Yq2TM+ti1KpmdSRn3p+1v7adtIL70fw==" saltValue="S3VLQiDONKlYD5wMcubNHw==" spinCount="100000" sheet="1" objects="1" scenarios="1"/>
  <mergeCells count="113">
    <mergeCell ref="H123:I123"/>
    <mergeCell ref="H124:I124"/>
    <mergeCell ref="C125:I125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33:I33"/>
    <mergeCell ref="H34:I34"/>
    <mergeCell ref="H35:I35"/>
    <mergeCell ref="H36:I36"/>
    <mergeCell ref="H37:I37"/>
    <mergeCell ref="C28:D28"/>
    <mergeCell ref="G28:H28"/>
    <mergeCell ref="I28:J28"/>
    <mergeCell ref="C31:D31"/>
    <mergeCell ref="C29:D29"/>
    <mergeCell ref="G29:H29"/>
    <mergeCell ref="I29:J29"/>
    <mergeCell ref="C30:D30"/>
    <mergeCell ref="E1:F1"/>
    <mergeCell ref="J1:K1"/>
    <mergeCell ref="E2:F2"/>
    <mergeCell ref="A6:D6"/>
    <mergeCell ref="C26:E26"/>
    <mergeCell ref="G26:H26"/>
    <mergeCell ref="I26:J26"/>
    <mergeCell ref="C27:D27"/>
    <mergeCell ref="G27:H27"/>
    <mergeCell ref="I27:J27"/>
    <mergeCell ref="J3:L3"/>
    <mergeCell ref="A4:L4"/>
  </mergeCells>
  <phoneticPr fontId="4" type="noConversion"/>
  <conditionalFormatting sqref="E27:E31">
    <cfRule type="cellIs" dxfId="39" priority="2" operator="equal">
      <formula>"NO OK"</formula>
    </cfRule>
    <cfRule type="cellIs" dxfId="38" priority="3" operator="equal">
      <formula>"OK"</formula>
    </cfRule>
  </conditionalFormatting>
  <conditionalFormatting sqref="H34:H124">
    <cfRule type="cellIs" dxfId="37" priority="4" operator="equal">
      <formula>"NEGATIVO"</formula>
    </cfRule>
    <cfRule type="cellIs" dxfId="36" priority="5" operator="equal">
      <formula>"POSITIVO"</formula>
    </cfRule>
    <cfRule type="cellIs" dxfId="35" priority="7" operator="equal">
      <formula>"NO REACT"</formula>
    </cfRule>
    <cfRule type="cellIs" dxfId="34" priority="8" operator="equal">
      <formula>"INDET"</formula>
    </cfRule>
    <cfRule type="cellIs" dxfId="33" priority="9" operator="equal">
      <formula>"REACTIVO"</formula>
    </cfRule>
  </conditionalFormatting>
  <conditionalFormatting sqref="H34:I124">
    <cfRule type="cellIs" dxfId="32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E27:F27 E31:H31 E28:F28 F29 F30:H30" formulaRange="1"/>
    <ignoredError sqref="E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B5F1-527E-4836-9396-5AC04169AD98}">
  <dimension ref="A1:L170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52">
        <f ca="1">TODAY()</f>
        <v>46072</v>
      </c>
      <c r="F1" s="52"/>
      <c r="G1" s="20"/>
      <c r="H1" s="9"/>
      <c r="I1" s="8" t="s">
        <v>69</v>
      </c>
      <c r="J1" s="54"/>
      <c r="K1" s="54"/>
      <c r="L1" s="1"/>
    </row>
    <row r="2" spans="1:12" ht="21.75" customHeight="1" x14ac:dyDescent="0.25">
      <c r="A2" s="1"/>
      <c r="B2" s="1"/>
      <c r="C2" s="1"/>
      <c r="D2" s="8" t="s">
        <v>27</v>
      </c>
      <c r="E2" s="51"/>
      <c r="F2" s="51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5" t="s">
        <v>127</v>
      </c>
      <c r="K3" s="65"/>
      <c r="L3" s="65"/>
    </row>
    <row r="4" spans="1:12" ht="15" customHeight="1" x14ac:dyDescent="0.25">
      <c r="A4" s="66" t="s">
        <v>121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7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53" t="s">
        <v>114</v>
      </c>
      <c r="B6" s="53"/>
      <c r="C6" s="53"/>
      <c r="D6" s="53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35" t="s">
        <v>5</v>
      </c>
      <c r="C7" s="35" t="s">
        <v>13</v>
      </c>
      <c r="D7" s="35" t="s">
        <v>21</v>
      </c>
      <c r="E7" s="35" t="s">
        <v>35</v>
      </c>
      <c r="F7" s="35" t="s">
        <v>43</v>
      </c>
      <c r="G7" s="35" t="s">
        <v>51</v>
      </c>
      <c r="H7" s="35" t="s">
        <v>59</v>
      </c>
      <c r="I7" s="35" t="s">
        <v>67</v>
      </c>
      <c r="J7" s="35" t="s">
        <v>77</v>
      </c>
      <c r="K7" s="35" t="s">
        <v>86</v>
      </c>
      <c r="L7" s="35" t="s">
        <v>93</v>
      </c>
    </row>
    <row r="8" spans="1:12" x14ac:dyDescent="0.25">
      <c r="A8" s="28" t="s">
        <v>0</v>
      </c>
      <c r="B8" s="35" t="s">
        <v>6</v>
      </c>
      <c r="C8" s="35" t="s">
        <v>14</v>
      </c>
      <c r="D8" s="35" t="s">
        <v>28</v>
      </c>
      <c r="E8" s="35" t="s">
        <v>36</v>
      </c>
      <c r="F8" s="35" t="s">
        <v>44</v>
      </c>
      <c r="G8" s="35" t="s">
        <v>52</v>
      </c>
      <c r="H8" s="35" t="s">
        <v>60</v>
      </c>
      <c r="I8" s="35" t="s">
        <v>70</v>
      </c>
      <c r="J8" s="35" t="s">
        <v>78</v>
      </c>
      <c r="K8" s="35" t="s">
        <v>87</v>
      </c>
      <c r="L8" s="35" t="s">
        <v>107</v>
      </c>
    </row>
    <row r="9" spans="1:12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35" t="s">
        <v>37</v>
      </c>
      <c r="F9" s="35" t="s">
        <v>45</v>
      </c>
      <c r="G9" s="35" t="s">
        <v>53</v>
      </c>
      <c r="H9" s="35" t="s">
        <v>61</v>
      </c>
      <c r="I9" s="35" t="s">
        <v>71</v>
      </c>
      <c r="J9" s="35" t="s">
        <v>79</v>
      </c>
      <c r="K9" s="35" t="s">
        <v>88</v>
      </c>
      <c r="L9" s="35" t="s">
        <v>108</v>
      </c>
    </row>
    <row r="10" spans="1:12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35" t="s">
        <v>38</v>
      </c>
      <c r="F10" s="35" t="s">
        <v>46</v>
      </c>
      <c r="G10" s="35" t="s">
        <v>54</v>
      </c>
      <c r="H10" s="35" t="s">
        <v>62</v>
      </c>
      <c r="I10" s="35" t="s">
        <v>72</v>
      </c>
      <c r="J10" s="35" t="s">
        <v>81</v>
      </c>
      <c r="K10" s="35" t="s">
        <v>89</v>
      </c>
      <c r="L10" s="35" t="s">
        <v>109</v>
      </c>
    </row>
    <row r="11" spans="1:12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35" t="s">
        <v>39</v>
      </c>
      <c r="F11" s="35" t="s">
        <v>47</v>
      </c>
      <c r="G11" s="35" t="s">
        <v>55</v>
      </c>
      <c r="H11" s="35" t="s">
        <v>63</v>
      </c>
      <c r="I11" s="35" t="s">
        <v>73</v>
      </c>
      <c r="J11" s="35" t="s">
        <v>82</v>
      </c>
      <c r="K11" s="35" t="s">
        <v>80</v>
      </c>
      <c r="L11" s="35" t="s">
        <v>110</v>
      </c>
    </row>
    <row r="12" spans="1:12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35" t="s">
        <v>40</v>
      </c>
      <c r="F12" s="35" t="s">
        <v>48</v>
      </c>
      <c r="G12" s="35" t="s">
        <v>56</v>
      </c>
      <c r="H12" s="35" t="s">
        <v>64</v>
      </c>
      <c r="I12" s="35" t="s">
        <v>74</v>
      </c>
      <c r="J12" s="35" t="s">
        <v>83</v>
      </c>
      <c r="K12" s="35" t="s">
        <v>90</v>
      </c>
      <c r="L12" s="35" t="s">
        <v>111</v>
      </c>
    </row>
    <row r="13" spans="1:12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35" t="s">
        <v>41</v>
      </c>
      <c r="F13" s="35" t="s">
        <v>49</v>
      </c>
      <c r="G13" s="35" t="s">
        <v>57</v>
      </c>
      <c r="H13" s="35" t="s">
        <v>65</v>
      </c>
      <c r="I13" s="35" t="s">
        <v>75</v>
      </c>
      <c r="J13" s="35" t="s">
        <v>84</v>
      </c>
      <c r="K13" s="35" t="s">
        <v>91</v>
      </c>
      <c r="L13" s="35" t="s">
        <v>112</v>
      </c>
    </row>
    <row r="14" spans="1:12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35" t="s">
        <v>42</v>
      </c>
      <c r="F14" s="35" t="s">
        <v>50</v>
      </c>
      <c r="G14" s="35" t="s">
        <v>58</v>
      </c>
      <c r="H14" s="35" t="s">
        <v>66</v>
      </c>
      <c r="I14" s="35" t="s">
        <v>76</v>
      </c>
      <c r="J14" s="35" t="s">
        <v>85</v>
      </c>
      <c r="K14" s="35" t="s">
        <v>92</v>
      </c>
      <c r="L14" s="35" t="s">
        <v>113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5" t="s">
        <v>24</v>
      </c>
      <c r="D26" s="56"/>
      <c r="E26" s="57"/>
      <c r="F26" s="1"/>
      <c r="G26" s="55" t="s">
        <v>100</v>
      </c>
      <c r="H26" s="56"/>
      <c r="I26" s="56" t="s">
        <v>101</v>
      </c>
      <c r="J26" s="57"/>
      <c r="K26" s="1"/>
      <c r="L26" s="1"/>
    </row>
    <row r="27" spans="1:12" x14ac:dyDescent="0.25">
      <c r="A27" s="1"/>
      <c r="B27" s="1"/>
      <c r="C27" s="48" t="s">
        <v>99</v>
      </c>
      <c r="D27" s="43"/>
      <c r="E27" s="32" t="e">
        <f>IF(AVERAGE(A19:A20)&gt;1.8,"OK","NO OK")</f>
        <v>#DIV/0!</v>
      </c>
      <c r="F27" s="1"/>
      <c r="G27" s="49" t="s">
        <v>123</v>
      </c>
      <c r="H27" s="50"/>
      <c r="I27" s="43" t="s">
        <v>102</v>
      </c>
      <c r="J27" s="44"/>
      <c r="K27" s="1"/>
      <c r="L27" s="1"/>
    </row>
    <row r="28" spans="1:12" x14ac:dyDescent="0.25">
      <c r="A28" s="1"/>
      <c r="B28" s="1"/>
      <c r="C28" s="48" t="s">
        <v>128</v>
      </c>
      <c r="D28" s="43"/>
      <c r="E28" s="32" t="e">
        <f>IF(AVERAGE(A17:A18)&lt; 0.3,"OK","NO OK")</f>
        <v>#DIV/0!</v>
      </c>
      <c r="F28" s="1"/>
      <c r="G28" s="48" t="s">
        <v>124</v>
      </c>
      <c r="H28" s="43"/>
      <c r="I28" s="43" t="s">
        <v>103</v>
      </c>
      <c r="J28" s="44"/>
      <c r="K28" s="1"/>
      <c r="L28" s="1"/>
    </row>
    <row r="29" spans="1:12" ht="15.75" thickBot="1" x14ac:dyDescent="0.3">
      <c r="A29" s="1"/>
      <c r="B29" s="1"/>
      <c r="C29" s="48" t="s">
        <v>129</v>
      </c>
      <c r="D29" s="43"/>
      <c r="E29" s="32" t="e">
        <f>IF(AVERAGE(A21)&lt; 0.25,"OK","NO OK")</f>
        <v>#DIV/0!</v>
      </c>
      <c r="F29" s="1"/>
      <c r="G29" s="45" t="s">
        <v>125</v>
      </c>
      <c r="H29" s="46"/>
      <c r="I29" s="46" t="s">
        <v>104</v>
      </c>
      <c r="J29" s="47"/>
      <c r="K29" s="1"/>
      <c r="L29" s="1"/>
    </row>
    <row r="30" spans="1:12" ht="15.75" thickBot="1" x14ac:dyDescent="0.3">
      <c r="A30" s="1"/>
      <c r="B30" s="1"/>
      <c r="C30" s="48" t="s">
        <v>130</v>
      </c>
      <c r="D30" s="43"/>
      <c r="E30" s="32" t="e">
        <f>IF(AVERAGE(A19:A20)/AVERAGE(A17:A18)&gt;6,"OK","NO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45" t="s">
        <v>116</v>
      </c>
      <c r="D31" s="46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105</v>
      </c>
      <c r="E33" s="19" t="s">
        <v>106</v>
      </c>
      <c r="F33" s="19" t="s">
        <v>23</v>
      </c>
      <c r="G33" s="19" t="s">
        <v>25</v>
      </c>
      <c r="H33" s="67" t="s">
        <v>101</v>
      </c>
      <c r="I33" s="67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62" t="e">
        <f>IF(G34&gt;55,"POSITIVO",IF(G34=0,"S/D",IF(G34&lt;=45,"NEGATIVO",IF(45&lt;G34&gt;55,"INDETERMINADO"))))</f>
        <v>#DIV/0!</v>
      </c>
      <c r="I34" s="62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62" t="e">
        <f t="shared" ref="H35:H98" si="1">IF(G35&gt;55,"POSITIVO",IF(G35=0,"S/D",IF(G35&lt;=45,"NEGATIVO",IF(45&lt;G35&gt;55,"INDETERMINADO"))))</f>
        <v>#DIV/0!</v>
      </c>
      <c r="I35" s="62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62" t="e">
        <f t="shared" si="1"/>
        <v>#DIV/0!</v>
      </c>
      <c r="I36" s="62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62" t="e">
        <f t="shared" si="1"/>
        <v>#DIV/0!</v>
      </c>
      <c r="I37" s="62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62" t="e">
        <f t="shared" si="1"/>
        <v>#DIV/0!</v>
      </c>
      <c r="I38" s="62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62" t="e">
        <f t="shared" si="1"/>
        <v>#DIV/0!</v>
      </c>
      <c r="I39" s="62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62" t="e">
        <f t="shared" si="1"/>
        <v>#DIV/0!</v>
      </c>
      <c r="I40" s="62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62" t="e">
        <f t="shared" si="1"/>
        <v>#DIV/0!</v>
      </c>
      <c r="I41" s="62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62" t="e">
        <f t="shared" si="1"/>
        <v>#DIV/0!</v>
      </c>
      <c r="I42" s="62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62" t="e">
        <f t="shared" si="1"/>
        <v>#DIV/0!</v>
      </c>
      <c r="I43" s="62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62" t="e">
        <f t="shared" si="1"/>
        <v>#DIV/0!</v>
      </c>
      <c r="I44" s="62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62" t="e">
        <f t="shared" si="1"/>
        <v>#DIV/0!</v>
      </c>
      <c r="I45" s="62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62" t="e">
        <f t="shared" si="1"/>
        <v>#DIV/0!</v>
      </c>
      <c r="I46" s="62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62" t="e">
        <f t="shared" si="1"/>
        <v>#DIV/0!</v>
      </c>
      <c r="I47" s="62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62" t="e">
        <f t="shared" si="1"/>
        <v>#DIV/0!</v>
      </c>
      <c r="I48" s="62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62" t="e">
        <f t="shared" si="1"/>
        <v>#DIV/0!</v>
      </c>
      <c r="I49" s="62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62" t="e">
        <f t="shared" si="1"/>
        <v>#DIV/0!</v>
      </c>
      <c r="I50" s="62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62" t="e">
        <f t="shared" si="1"/>
        <v>#DIV/0!</v>
      </c>
      <c r="I51" s="62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62" t="e">
        <f t="shared" si="1"/>
        <v>#DIV/0!</v>
      </c>
      <c r="I52" s="62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62" t="e">
        <f t="shared" si="1"/>
        <v>#DIV/0!</v>
      </c>
      <c r="I53" s="62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62" t="e">
        <f t="shared" si="1"/>
        <v>#DIV/0!</v>
      </c>
      <c r="I54" s="62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62" t="e">
        <f t="shared" si="1"/>
        <v>#DIV/0!</v>
      </c>
      <c r="I55" s="62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62" t="e">
        <f t="shared" si="1"/>
        <v>#DIV/0!</v>
      </c>
      <c r="I56" s="62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62" t="e">
        <f t="shared" si="1"/>
        <v>#DIV/0!</v>
      </c>
      <c r="I57" s="62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62" t="e">
        <f t="shared" si="1"/>
        <v>#DIV/0!</v>
      </c>
      <c r="I58" s="62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62" t="e">
        <f t="shared" si="1"/>
        <v>#DIV/0!</v>
      </c>
      <c r="I59" s="62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62" t="e">
        <f t="shared" si="1"/>
        <v>#DIV/0!</v>
      </c>
      <c r="I60" s="62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62" t="e">
        <f t="shared" si="1"/>
        <v>#DIV/0!</v>
      </c>
      <c r="I61" s="62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62" t="e">
        <f t="shared" si="1"/>
        <v>#DIV/0!</v>
      </c>
      <c r="I62" s="62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62" t="e">
        <f t="shared" si="1"/>
        <v>#DIV/0!</v>
      </c>
      <c r="I63" s="62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62" t="e">
        <f t="shared" si="1"/>
        <v>#DIV/0!</v>
      </c>
      <c r="I64" s="62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62" t="e">
        <f t="shared" si="1"/>
        <v>#DIV/0!</v>
      </c>
      <c r="I65" s="62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62" t="e">
        <f t="shared" si="1"/>
        <v>#DIV/0!</v>
      </c>
      <c r="I66" s="62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62" t="e">
        <f t="shared" si="1"/>
        <v>#DIV/0!</v>
      </c>
      <c r="I67" s="62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62" t="e">
        <f t="shared" si="1"/>
        <v>#DIV/0!</v>
      </c>
      <c r="I68" s="62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62" t="e">
        <f t="shared" si="1"/>
        <v>#DIV/0!</v>
      </c>
      <c r="I69" s="62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62" t="e">
        <f t="shared" si="1"/>
        <v>#DIV/0!</v>
      </c>
      <c r="I70" s="62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62" t="e">
        <f t="shared" si="1"/>
        <v>#DIV/0!</v>
      </c>
      <c r="I71" s="62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62" t="e">
        <f t="shared" si="1"/>
        <v>#DIV/0!</v>
      </c>
      <c r="I72" s="62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62" t="e">
        <f t="shared" si="1"/>
        <v>#DIV/0!</v>
      </c>
      <c r="I73" s="62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62" t="e">
        <f t="shared" si="1"/>
        <v>#DIV/0!</v>
      </c>
      <c r="I74" s="62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62" t="e">
        <f t="shared" si="1"/>
        <v>#DIV/0!</v>
      </c>
      <c r="I75" s="62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62" t="e">
        <f t="shared" si="1"/>
        <v>#DIV/0!</v>
      </c>
      <c r="I76" s="62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62" t="e">
        <f t="shared" si="1"/>
        <v>#DIV/0!</v>
      </c>
      <c r="I77" s="62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62" t="e">
        <f t="shared" si="1"/>
        <v>#DIV/0!</v>
      </c>
      <c r="I78" s="62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62" t="e">
        <f t="shared" si="1"/>
        <v>#DIV/0!</v>
      </c>
      <c r="I79" s="62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62" t="e">
        <f t="shared" si="1"/>
        <v>#DIV/0!</v>
      </c>
      <c r="I80" s="62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62" t="e">
        <f t="shared" si="1"/>
        <v>#DIV/0!</v>
      </c>
      <c r="I81" s="62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62" t="e">
        <f t="shared" si="1"/>
        <v>#DIV/0!</v>
      </c>
      <c r="I82" s="62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62" t="e">
        <f t="shared" si="1"/>
        <v>#DIV/0!</v>
      </c>
      <c r="I83" s="62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62" t="e">
        <f t="shared" si="1"/>
        <v>#DIV/0!</v>
      </c>
      <c r="I84" s="62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62" t="e">
        <f t="shared" si="1"/>
        <v>#DIV/0!</v>
      </c>
      <c r="I85" s="62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62" t="e">
        <f t="shared" si="1"/>
        <v>#DIV/0!</v>
      </c>
      <c r="I86" s="62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62" t="e">
        <f t="shared" si="1"/>
        <v>#DIV/0!</v>
      </c>
      <c r="I87" s="62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62" t="e">
        <f t="shared" si="1"/>
        <v>#DIV/0!</v>
      </c>
      <c r="I88" s="62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62" t="e">
        <f t="shared" si="1"/>
        <v>#DIV/0!</v>
      </c>
      <c r="I89" s="62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62" t="e">
        <f t="shared" si="1"/>
        <v>#DIV/0!</v>
      </c>
      <c r="I90" s="62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62" t="e">
        <f t="shared" si="1"/>
        <v>#DIV/0!</v>
      </c>
      <c r="I91" s="62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62" t="e">
        <f t="shared" si="1"/>
        <v>#DIV/0!</v>
      </c>
      <c r="I92" s="62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62" t="e">
        <f t="shared" si="1"/>
        <v>#DIV/0!</v>
      </c>
      <c r="I93" s="62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62" t="e">
        <f t="shared" si="1"/>
        <v>#DIV/0!</v>
      </c>
      <c r="I94" s="62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62" t="e">
        <f t="shared" si="1"/>
        <v>#DIV/0!</v>
      </c>
      <c r="I95" s="62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62" t="e">
        <f t="shared" si="1"/>
        <v>#DIV/0!</v>
      </c>
      <c r="I96" s="62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62" t="e">
        <f t="shared" si="1"/>
        <v>#DIV/0!</v>
      </c>
      <c r="I97" s="62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62" t="e">
        <f t="shared" si="1"/>
        <v>#DIV/0!</v>
      </c>
      <c r="I98" s="62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62" t="e">
        <f t="shared" ref="H99:H124" si="11">IF(G99&gt;55,"POSITIVO",IF(G99=0,"S/D",IF(G99&lt;=45,"NEGATIVO",IF(45&lt;G99&gt;55,"INDETERMINADO"))))</f>
        <v>#DIV/0!</v>
      </c>
      <c r="I99" s="62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62" t="e">
        <f t="shared" si="11"/>
        <v>#DIV/0!</v>
      </c>
      <c r="I100" s="62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62" t="e">
        <f t="shared" si="11"/>
        <v>#DIV/0!</v>
      </c>
      <c r="I101" s="62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62" t="e">
        <f t="shared" si="11"/>
        <v>#DIV/0!</v>
      </c>
      <c r="I102" s="62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62" t="e">
        <f t="shared" si="11"/>
        <v>#DIV/0!</v>
      </c>
      <c r="I103" s="62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62" t="e">
        <f t="shared" si="11"/>
        <v>#DIV/0!</v>
      </c>
      <c r="I104" s="62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62" t="e">
        <f t="shared" si="11"/>
        <v>#DIV/0!</v>
      </c>
      <c r="I105" s="62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62" t="e">
        <f t="shared" si="11"/>
        <v>#DIV/0!</v>
      </c>
      <c r="I106" s="62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62" t="e">
        <f t="shared" si="11"/>
        <v>#DIV/0!</v>
      </c>
      <c r="I107" s="62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62" t="e">
        <f t="shared" si="11"/>
        <v>#DIV/0!</v>
      </c>
      <c r="I108" s="62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62" t="e">
        <f t="shared" si="11"/>
        <v>#DIV/0!</v>
      </c>
      <c r="I109" s="62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62" t="e">
        <f t="shared" si="11"/>
        <v>#DIV/0!</v>
      </c>
      <c r="I110" s="62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62" t="e">
        <f t="shared" si="11"/>
        <v>#DIV/0!</v>
      </c>
      <c r="I111" s="62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62" t="e">
        <f t="shared" si="11"/>
        <v>#DIV/0!</v>
      </c>
      <c r="I112" s="62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62" t="e">
        <f t="shared" si="11"/>
        <v>#DIV/0!</v>
      </c>
      <c r="I113" s="62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62" t="e">
        <f t="shared" si="11"/>
        <v>#DIV/0!</v>
      </c>
      <c r="I114" s="62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62" t="e">
        <f t="shared" si="11"/>
        <v>#DIV/0!</v>
      </c>
      <c r="I115" s="62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62" t="e">
        <f t="shared" si="11"/>
        <v>#DIV/0!</v>
      </c>
      <c r="I116" s="62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62" t="e">
        <f t="shared" si="11"/>
        <v>#DIV/0!</v>
      </c>
      <c r="I117" s="62"/>
      <c r="J117" s="1"/>
      <c r="K117" s="1"/>
      <c r="L117" s="1"/>
    </row>
    <row r="118" spans="1:12" x14ac:dyDescent="0.25">
      <c r="A118" s="1"/>
      <c r="B118" s="1"/>
      <c r="C118" s="3" t="s">
        <v>107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62" t="e">
        <f t="shared" si="11"/>
        <v>#DIV/0!</v>
      </c>
      <c r="I118" s="62"/>
      <c r="J118" s="1"/>
      <c r="K118" s="1"/>
      <c r="L118" s="1"/>
    </row>
    <row r="119" spans="1:12" x14ac:dyDescent="0.25">
      <c r="A119" s="1"/>
      <c r="B119" s="1"/>
      <c r="C119" s="3" t="s">
        <v>108</v>
      </c>
      <c r="D119" s="26"/>
      <c r="E119" s="26"/>
      <c r="F119" s="7">
        <f t="shared" si="14"/>
        <v>0</v>
      </c>
      <c r="G119" s="2" t="e">
        <f t="shared" si="10"/>
        <v>#DIV/0!</v>
      </c>
      <c r="H119" s="62" t="e">
        <f t="shared" si="11"/>
        <v>#DIV/0!</v>
      </c>
      <c r="I119" s="62"/>
      <c r="J119" s="1"/>
      <c r="K119" s="1"/>
      <c r="L119" s="1"/>
    </row>
    <row r="120" spans="1:12" x14ac:dyDescent="0.25">
      <c r="A120" s="1"/>
      <c r="B120" s="1"/>
      <c r="C120" s="3" t="s">
        <v>109</v>
      </c>
      <c r="D120" s="26"/>
      <c r="E120" s="26"/>
      <c r="F120" s="7">
        <f t="shared" si="14"/>
        <v>0</v>
      </c>
      <c r="G120" s="2" t="e">
        <f t="shared" si="10"/>
        <v>#DIV/0!</v>
      </c>
      <c r="H120" s="62" t="e">
        <f t="shared" si="11"/>
        <v>#DIV/0!</v>
      </c>
      <c r="I120" s="62"/>
      <c r="J120" s="1"/>
      <c r="K120" s="1"/>
      <c r="L120" s="1"/>
    </row>
    <row r="121" spans="1:12" x14ac:dyDescent="0.25">
      <c r="A121" s="1"/>
      <c r="B121" s="1"/>
      <c r="C121" s="3" t="s">
        <v>110</v>
      </c>
      <c r="D121" s="26"/>
      <c r="E121" s="26"/>
      <c r="F121" s="7">
        <f t="shared" si="14"/>
        <v>0</v>
      </c>
      <c r="G121" s="2" t="e">
        <f t="shared" si="10"/>
        <v>#DIV/0!</v>
      </c>
      <c r="H121" s="62" t="e">
        <f t="shared" si="11"/>
        <v>#DIV/0!</v>
      </c>
      <c r="I121" s="62"/>
      <c r="J121" s="1"/>
      <c r="K121" s="1"/>
      <c r="L121" s="1"/>
    </row>
    <row r="122" spans="1:12" x14ac:dyDescent="0.25">
      <c r="A122" s="1"/>
      <c r="B122" s="1"/>
      <c r="C122" s="3" t="s">
        <v>111</v>
      </c>
      <c r="D122" s="26"/>
      <c r="E122" s="26"/>
      <c r="F122" s="7">
        <f t="shared" si="14"/>
        <v>0</v>
      </c>
      <c r="G122" s="2" t="e">
        <f t="shared" si="10"/>
        <v>#DIV/0!</v>
      </c>
      <c r="H122" s="62" t="e">
        <f t="shared" si="11"/>
        <v>#DIV/0!</v>
      </c>
      <c r="I122" s="62"/>
      <c r="J122" s="1"/>
      <c r="K122" s="1"/>
      <c r="L122" s="1"/>
    </row>
    <row r="123" spans="1:12" x14ac:dyDescent="0.25">
      <c r="A123" s="1"/>
      <c r="B123" s="1"/>
      <c r="C123" s="3" t="s">
        <v>112</v>
      </c>
      <c r="D123" s="26"/>
      <c r="E123" s="26"/>
      <c r="F123" s="7">
        <f t="shared" si="14"/>
        <v>0</v>
      </c>
      <c r="G123" s="2" t="e">
        <f t="shared" si="10"/>
        <v>#DIV/0!</v>
      </c>
      <c r="H123" s="62" t="e">
        <f t="shared" si="11"/>
        <v>#DIV/0!</v>
      </c>
      <c r="I123" s="62"/>
      <c r="J123" s="1"/>
      <c r="K123" s="1"/>
      <c r="L123" s="1"/>
    </row>
    <row r="124" spans="1:12" x14ac:dyDescent="0.25">
      <c r="A124" s="1"/>
      <c r="B124" s="1"/>
      <c r="C124" s="4" t="s">
        <v>113</v>
      </c>
      <c r="D124" s="26"/>
      <c r="E124" s="26"/>
      <c r="F124" s="7">
        <f t="shared" si="14"/>
        <v>0</v>
      </c>
      <c r="G124" s="24" t="e">
        <f t="shared" si="10"/>
        <v>#DIV/0!</v>
      </c>
      <c r="H124" s="64" t="e">
        <f t="shared" si="11"/>
        <v>#DIV/0!</v>
      </c>
      <c r="I124" s="64"/>
      <c r="J124" s="1"/>
      <c r="K124" s="1"/>
      <c r="L124" s="1"/>
    </row>
    <row r="125" spans="1:12" x14ac:dyDescent="0.25">
      <c r="A125" s="1"/>
      <c r="B125" s="1"/>
      <c r="C125" s="63" t="s">
        <v>115</v>
      </c>
      <c r="D125" s="63"/>
      <c r="E125" s="63"/>
      <c r="F125" s="63"/>
      <c r="G125" s="63"/>
      <c r="H125" s="63"/>
      <c r="I125" s="6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gVDo4ttxavTbB12kSg3GsWYaG4NSEC1UDp/AJK8zUtoDG8kZrYVtDeWlSPK7qGnYrsi2w0hot0HGXMALTllH1w==" saltValue="LudPNWAnzYZOJiz0ABQr6A==" spinCount="100000" sheet="1" objects="1" scenarios="1"/>
  <mergeCells count="113">
    <mergeCell ref="E1:F1"/>
    <mergeCell ref="J1:K1"/>
    <mergeCell ref="E2:F2"/>
    <mergeCell ref="J3:L3"/>
    <mergeCell ref="A4:L4"/>
    <mergeCell ref="A6:D6"/>
    <mergeCell ref="C28:D28"/>
    <mergeCell ref="G28:H28"/>
    <mergeCell ref="I28:J28"/>
    <mergeCell ref="C29:D29"/>
    <mergeCell ref="G29:H29"/>
    <mergeCell ref="I29:J29"/>
    <mergeCell ref="C26:E26"/>
    <mergeCell ref="G26:H26"/>
    <mergeCell ref="I26:J26"/>
    <mergeCell ref="C27:D27"/>
    <mergeCell ref="G27:H27"/>
    <mergeCell ref="I27:J27"/>
    <mergeCell ref="H37:I37"/>
    <mergeCell ref="H38:I38"/>
    <mergeCell ref="H39:I39"/>
    <mergeCell ref="H40:I40"/>
    <mergeCell ref="H41:I41"/>
    <mergeCell ref="H42:I42"/>
    <mergeCell ref="C30:D30"/>
    <mergeCell ref="C31:D31"/>
    <mergeCell ref="H33:I33"/>
    <mergeCell ref="H34:I34"/>
    <mergeCell ref="H35:I35"/>
    <mergeCell ref="H36:I36"/>
    <mergeCell ref="H49:I49"/>
    <mergeCell ref="H50:I50"/>
    <mergeCell ref="H51:I51"/>
    <mergeCell ref="H52:I52"/>
    <mergeCell ref="H53:I53"/>
    <mergeCell ref="H54:I54"/>
    <mergeCell ref="H43:I43"/>
    <mergeCell ref="H44:I44"/>
    <mergeCell ref="H45:I45"/>
    <mergeCell ref="H46:I46"/>
    <mergeCell ref="H47:I47"/>
    <mergeCell ref="H48:I48"/>
    <mergeCell ref="H61:I61"/>
    <mergeCell ref="H62:I62"/>
    <mergeCell ref="H63:I63"/>
    <mergeCell ref="H64:I64"/>
    <mergeCell ref="H65:I65"/>
    <mergeCell ref="H66:I66"/>
    <mergeCell ref="H55:I55"/>
    <mergeCell ref="H56:I56"/>
    <mergeCell ref="H57:I57"/>
    <mergeCell ref="H58:I58"/>
    <mergeCell ref="H59:I59"/>
    <mergeCell ref="H60:I60"/>
    <mergeCell ref="H73:I73"/>
    <mergeCell ref="H74:I74"/>
    <mergeCell ref="H75:I75"/>
    <mergeCell ref="H76:I76"/>
    <mergeCell ref="H77:I77"/>
    <mergeCell ref="H78:I78"/>
    <mergeCell ref="H67:I67"/>
    <mergeCell ref="H68:I68"/>
    <mergeCell ref="H69:I69"/>
    <mergeCell ref="H70:I70"/>
    <mergeCell ref="H71:I71"/>
    <mergeCell ref="H72:I72"/>
    <mergeCell ref="H85:I85"/>
    <mergeCell ref="H86:I86"/>
    <mergeCell ref="H87:I87"/>
    <mergeCell ref="H88:I88"/>
    <mergeCell ref="H89:I89"/>
    <mergeCell ref="H90:I90"/>
    <mergeCell ref="H79:I79"/>
    <mergeCell ref="H80:I80"/>
    <mergeCell ref="H81:I81"/>
    <mergeCell ref="H82:I82"/>
    <mergeCell ref="H83:I83"/>
    <mergeCell ref="H84:I84"/>
    <mergeCell ref="H97:I97"/>
    <mergeCell ref="H98:I98"/>
    <mergeCell ref="H99:I99"/>
    <mergeCell ref="H100:I100"/>
    <mergeCell ref="H101:I101"/>
    <mergeCell ref="H102:I102"/>
    <mergeCell ref="H91:I91"/>
    <mergeCell ref="H92:I92"/>
    <mergeCell ref="H93:I93"/>
    <mergeCell ref="H94:I94"/>
    <mergeCell ref="H95:I95"/>
    <mergeCell ref="H96:I96"/>
    <mergeCell ref="H109:I109"/>
    <mergeCell ref="H110:I110"/>
    <mergeCell ref="H111:I111"/>
    <mergeCell ref="H112:I112"/>
    <mergeCell ref="H113:I113"/>
    <mergeCell ref="H114:I114"/>
    <mergeCell ref="H103:I103"/>
    <mergeCell ref="H104:I104"/>
    <mergeCell ref="H105:I105"/>
    <mergeCell ref="H106:I106"/>
    <mergeCell ref="H107:I107"/>
    <mergeCell ref="H108:I108"/>
    <mergeCell ref="H121:I121"/>
    <mergeCell ref="H122:I122"/>
    <mergeCell ref="H123:I123"/>
    <mergeCell ref="H124:I124"/>
    <mergeCell ref="C125:I125"/>
    <mergeCell ref="H115:I115"/>
    <mergeCell ref="H116:I116"/>
    <mergeCell ref="H117:I117"/>
    <mergeCell ref="H118:I118"/>
    <mergeCell ref="H119:I119"/>
    <mergeCell ref="H120:I120"/>
  </mergeCells>
  <conditionalFormatting sqref="E27:E31">
    <cfRule type="cellIs" dxfId="31" priority="2" operator="equal">
      <formula>"NO OK"</formula>
    </cfRule>
    <cfRule type="cellIs" dxfId="30" priority="3" operator="equal">
      <formula>"OK"</formula>
    </cfRule>
  </conditionalFormatting>
  <conditionalFormatting sqref="H34:H124">
    <cfRule type="cellIs" dxfId="29" priority="4" operator="equal">
      <formula>"NEGATIVO"</formula>
    </cfRule>
    <cfRule type="cellIs" dxfId="28" priority="5" operator="equal">
      <formula>"POSITIVO"</formula>
    </cfRule>
    <cfRule type="cellIs" dxfId="27" priority="6" operator="equal">
      <formula>"NO REACT"</formula>
    </cfRule>
    <cfRule type="cellIs" dxfId="26" priority="7" operator="equal">
      <formula>"INDET"</formula>
    </cfRule>
    <cfRule type="cellIs" dxfId="25" priority="8" operator="equal">
      <formula>"REACTIVO"</formula>
    </cfRule>
  </conditionalFormatting>
  <conditionalFormatting sqref="H34:I124">
    <cfRule type="cellIs" dxfId="24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E27:E2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E3BD1-523C-4D6C-B4AB-D00AAEB68577}">
  <dimension ref="A1:I56"/>
  <sheetViews>
    <sheetView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1"/>
      <c r="B1" s="1"/>
      <c r="C1" s="8" t="s">
        <v>26</v>
      </c>
      <c r="D1" s="52">
        <f ca="1">TODAY()</f>
        <v>46072</v>
      </c>
      <c r="E1" s="52"/>
      <c r="F1" s="9"/>
      <c r="G1" s="8" t="s">
        <v>69</v>
      </c>
      <c r="H1" s="54"/>
      <c r="I1" s="54"/>
    </row>
    <row r="2" spans="1:9" ht="21.75" customHeight="1" x14ac:dyDescent="0.25">
      <c r="A2" s="1"/>
      <c r="B2" s="1"/>
      <c r="C2" s="8" t="s">
        <v>27</v>
      </c>
      <c r="D2" s="51"/>
      <c r="E2" s="51"/>
      <c r="F2" s="10"/>
      <c r="G2" s="8" t="s">
        <v>97</v>
      </c>
      <c r="H2" s="27"/>
      <c r="I2" s="27"/>
    </row>
    <row r="3" spans="1:9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8" t="s">
        <v>126</v>
      </c>
      <c r="I3" s="58"/>
    </row>
    <row r="4" spans="1:9" ht="15" customHeight="1" x14ac:dyDescent="0.25">
      <c r="A4" s="59" t="s">
        <v>121</v>
      </c>
      <c r="B4" s="59"/>
      <c r="C4" s="59"/>
      <c r="D4" s="59"/>
      <c r="E4" s="59"/>
      <c r="F4" s="59"/>
      <c r="G4" s="59"/>
      <c r="H4" s="59"/>
      <c r="I4" s="59"/>
    </row>
    <row r="5" spans="1:9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53" t="s">
        <v>98</v>
      </c>
      <c r="B6" s="53"/>
      <c r="C6" s="53"/>
      <c r="D6" s="53"/>
      <c r="E6" s="12"/>
      <c r="F6" s="11" t="s">
        <v>22</v>
      </c>
      <c r="G6" s="13"/>
      <c r="H6" s="13"/>
      <c r="I6" s="6"/>
    </row>
    <row r="7" spans="1:9" x14ac:dyDescent="0.25">
      <c r="A7" s="28" t="s">
        <v>0</v>
      </c>
      <c r="B7" s="35" t="s">
        <v>5</v>
      </c>
      <c r="C7" s="35" t="s">
        <v>13</v>
      </c>
      <c r="D7" s="35" t="s">
        <v>21</v>
      </c>
      <c r="E7" s="5"/>
      <c r="F7" s="25"/>
      <c r="G7" s="25"/>
      <c r="H7" s="25"/>
      <c r="I7" s="25"/>
    </row>
    <row r="8" spans="1:9" x14ac:dyDescent="0.25">
      <c r="A8" s="28" t="s">
        <v>0</v>
      </c>
      <c r="B8" s="35" t="s">
        <v>6</v>
      </c>
      <c r="C8" s="35" t="s">
        <v>14</v>
      </c>
      <c r="D8" s="35" t="s">
        <v>28</v>
      </c>
      <c r="E8" s="5"/>
      <c r="F8" s="25"/>
      <c r="G8" s="25"/>
      <c r="H8" s="25"/>
      <c r="I8" s="25"/>
    </row>
    <row r="9" spans="1:9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5"/>
      <c r="F9" s="25"/>
      <c r="G9" s="25"/>
      <c r="H9" s="25"/>
      <c r="I9" s="25"/>
    </row>
    <row r="10" spans="1:9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5"/>
      <c r="F10" s="25"/>
      <c r="G10" s="25"/>
      <c r="H10" s="25"/>
      <c r="I10" s="25"/>
    </row>
    <row r="11" spans="1:9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5"/>
      <c r="F11" s="25"/>
      <c r="G11" s="25"/>
      <c r="H11" s="25"/>
      <c r="I11" s="25"/>
    </row>
    <row r="12" spans="1:9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5"/>
      <c r="F12" s="25"/>
      <c r="G12" s="25"/>
      <c r="H12" s="25"/>
      <c r="I12" s="25"/>
    </row>
    <row r="13" spans="1:9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5"/>
      <c r="F13" s="25"/>
      <c r="G13" s="25"/>
      <c r="H13" s="25"/>
      <c r="I13" s="25"/>
    </row>
    <row r="14" spans="1:9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5"/>
      <c r="F14" s="25"/>
      <c r="G14" s="25"/>
      <c r="H14" s="25"/>
      <c r="I14" s="25"/>
    </row>
    <row r="15" spans="1:9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5" t="s">
        <v>24</v>
      </c>
      <c r="C16" s="56"/>
      <c r="D16" s="57"/>
      <c r="E16" s="1"/>
      <c r="F16" s="55" t="s">
        <v>100</v>
      </c>
      <c r="G16" s="56"/>
      <c r="H16" s="56" t="s">
        <v>101</v>
      </c>
      <c r="I16" s="57"/>
    </row>
    <row r="17" spans="1:9" x14ac:dyDescent="0.25">
      <c r="A17" s="1"/>
      <c r="B17" s="48" t="s">
        <v>99</v>
      </c>
      <c r="C17" s="43"/>
      <c r="D17" s="32" t="e">
        <f>IF(AVERAGE(F9:F10)&gt;1.8,"OK","NO OK")</f>
        <v>#DIV/0!</v>
      </c>
      <c r="E17" s="1"/>
      <c r="F17" s="49" t="s">
        <v>123</v>
      </c>
      <c r="G17" s="50"/>
      <c r="H17" s="43" t="s">
        <v>102</v>
      </c>
      <c r="I17" s="44"/>
    </row>
    <row r="18" spans="1:9" x14ac:dyDescent="0.25">
      <c r="A18" s="1"/>
      <c r="B18" s="48" t="s">
        <v>128</v>
      </c>
      <c r="C18" s="43"/>
      <c r="D18" s="32" t="e">
        <f>IF(AVERAGE(F7:F8)&lt; 0.3,"OK","NO OK")</f>
        <v>#DIV/0!</v>
      </c>
      <c r="E18" s="1"/>
      <c r="F18" s="48" t="s">
        <v>124</v>
      </c>
      <c r="G18" s="43"/>
      <c r="H18" s="43" t="s">
        <v>103</v>
      </c>
      <c r="I18" s="44"/>
    </row>
    <row r="19" spans="1:9" ht="15.75" thickBot="1" x14ac:dyDescent="0.3">
      <c r="A19" s="1"/>
      <c r="B19" s="48" t="s">
        <v>129</v>
      </c>
      <c r="C19" s="43"/>
      <c r="D19" s="32" t="e">
        <f>IF(AVERAGE(F11)&lt; 0.25,"OK","NO OK")</f>
        <v>#DIV/0!</v>
      </c>
      <c r="E19" s="1"/>
      <c r="F19" s="45" t="s">
        <v>125</v>
      </c>
      <c r="G19" s="46"/>
      <c r="H19" s="46" t="s">
        <v>104</v>
      </c>
      <c r="I19" s="47"/>
    </row>
    <row r="20" spans="1:9" ht="15.75" thickBot="1" x14ac:dyDescent="0.3">
      <c r="A20" s="1"/>
      <c r="B20" s="48" t="s">
        <v>130</v>
      </c>
      <c r="C20" s="43"/>
      <c r="D20" s="32" t="e">
        <f>IF(AVERAGE(F9:F10)/AVERAGE(F7:F8)&gt;6,"OK","NO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45" t="s">
        <v>116</v>
      </c>
      <c r="C21" s="46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105</v>
      </c>
      <c r="D23" s="19" t="s">
        <v>106</v>
      </c>
      <c r="E23" s="19" t="s">
        <v>23</v>
      </c>
      <c r="F23" s="19" t="s">
        <v>25</v>
      </c>
      <c r="G23" s="60" t="s">
        <v>101</v>
      </c>
      <c r="H23" s="60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61" t="e">
        <f>IF(F24&gt;55,"POSITIVO",IF(F24=0,"S/D",IF(F24&lt;=45,"NEGATIVO",IF(45&lt;F24&gt;55,"INDETERMINADO"))))</f>
        <v>#DIV/0!</v>
      </c>
      <c r="H24" s="61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62" t="e">
        <f t="shared" ref="G25:G50" si="2">IF(F25&gt;55,"POSITIVO",IF(F25=0,"S/D",IF(F25&lt;=45,"NEGATIVO",IF(45&lt;F25&gt;55,"INDETERMINADO"))))</f>
        <v>#DIV/0!</v>
      </c>
      <c r="H25" s="62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62" t="e">
        <f t="shared" si="2"/>
        <v>#DIV/0!</v>
      </c>
      <c r="H26" s="62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62" t="e">
        <f t="shared" si="2"/>
        <v>#DIV/0!</v>
      </c>
      <c r="H27" s="62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62" t="e">
        <f t="shared" si="2"/>
        <v>#DIV/0!</v>
      </c>
      <c r="H28" s="62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62" t="e">
        <f t="shared" si="2"/>
        <v>#DIV/0!</v>
      </c>
      <c r="H29" s="62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62" t="e">
        <f t="shared" si="2"/>
        <v>#DIV/0!</v>
      </c>
      <c r="H30" s="62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62" t="e">
        <f t="shared" si="2"/>
        <v>#DIV/0!</v>
      </c>
      <c r="H31" s="62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62" t="e">
        <f t="shared" si="2"/>
        <v>#DIV/0!</v>
      </c>
      <c r="H32" s="62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62" t="e">
        <f t="shared" si="2"/>
        <v>#DIV/0!</v>
      </c>
      <c r="H33" s="62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62" t="e">
        <f t="shared" si="2"/>
        <v>#DIV/0!</v>
      </c>
      <c r="H34" s="62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62" t="e">
        <f t="shared" si="2"/>
        <v>#DIV/0!</v>
      </c>
      <c r="H35" s="62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62" t="e">
        <f t="shared" si="2"/>
        <v>#DIV/0!</v>
      </c>
      <c r="H36" s="62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62" t="e">
        <f t="shared" si="2"/>
        <v>#DIV/0!</v>
      </c>
      <c r="H37" s="62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62" t="e">
        <f t="shared" si="2"/>
        <v>#DIV/0!</v>
      </c>
      <c r="H38" s="62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62" t="e">
        <f t="shared" si="2"/>
        <v>#DIV/0!</v>
      </c>
      <c r="H39" s="62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62" t="e">
        <f t="shared" si="2"/>
        <v>#DIV/0!</v>
      </c>
      <c r="H40" s="62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62" t="e">
        <f t="shared" si="2"/>
        <v>#DIV/0!</v>
      </c>
      <c r="H41" s="62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62" t="e">
        <f t="shared" si="2"/>
        <v>#DIV/0!</v>
      </c>
      <c r="H42" s="62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62" t="e">
        <f t="shared" si="2"/>
        <v>#DIV/0!</v>
      </c>
      <c r="H43" s="62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62" t="e">
        <f t="shared" si="2"/>
        <v>#DIV/0!</v>
      </c>
      <c r="H44" s="62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62" t="e">
        <f t="shared" si="2"/>
        <v>#DIV/0!</v>
      </c>
      <c r="H45" s="62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62" t="e">
        <f t="shared" si="2"/>
        <v>#DIV/0!</v>
      </c>
      <c r="H46" s="62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62" t="e">
        <f t="shared" si="2"/>
        <v>#DIV/0!</v>
      </c>
      <c r="H47" s="62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62" t="e">
        <f t="shared" si="2"/>
        <v>#DIV/0!</v>
      </c>
      <c r="H48" s="62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62" t="e">
        <f t="shared" si="2"/>
        <v>#DIV/0!</v>
      </c>
      <c r="H49" s="62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64" t="e">
        <f t="shared" si="2"/>
        <v>#DIV/0!</v>
      </c>
      <c r="H50" s="64"/>
      <c r="I50" s="1"/>
    </row>
    <row r="51" spans="1:9" ht="15" customHeight="1" x14ac:dyDescent="0.25">
      <c r="A51" s="16"/>
      <c r="B51" s="63" t="s">
        <v>115</v>
      </c>
      <c r="C51" s="63"/>
      <c r="D51" s="63"/>
      <c r="E51" s="63"/>
      <c r="F51" s="63"/>
      <c r="G51" s="63"/>
      <c r="H51" s="6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H6k/5sgAqn4LV6im/D8987wQISaJeDP+1pUu+VJPZufJMUSPYdRvX2lYU5a+dRvNUXbPrEOwdBVIvsdcEeJHhg==" saltValue="GYG+LwRaMHzIDdQByNTY5w==" spinCount="100000" sheet="1" objects="1" scenarios="1"/>
  <mergeCells count="49">
    <mergeCell ref="A6:D6"/>
    <mergeCell ref="D1:E1"/>
    <mergeCell ref="H1:I1"/>
    <mergeCell ref="D2:E2"/>
    <mergeCell ref="H3:I3"/>
    <mergeCell ref="A4:I4"/>
    <mergeCell ref="B16:D16"/>
    <mergeCell ref="F16:G16"/>
    <mergeCell ref="H16:I16"/>
    <mergeCell ref="B17:C17"/>
    <mergeCell ref="F17:G17"/>
    <mergeCell ref="H17:I17"/>
    <mergeCell ref="B18:C18"/>
    <mergeCell ref="F18:G18"/>
    <mergeCell ref="H18:I18"/>
    <mergeCell ref="B19:C19"/>
    <mergeCell ref="F19:G19"/>
    <mergeCell ref="H19:I19"/>
    <mergeCell ref="G32:H32"/>
    <mergeCell ref="B20:C20"/>
    <mergeCell ref="B21:C21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44:H44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B51:H51"/>
    <mergeCell ref="G45:H45"/>
    <mergeCell ref="G46:H46"/>
    <mergeCell ref="G47:H47"/>
    <mergeCell ref="G48:H48"/>
    <mergeCell ref="G49:H49"/>
    <mergeCell ref="G50:H50"/>
  </mergeCells>
  <conditionalFormatting sqref="D17:D21">
    <cfRule type="cellIs" dxfId="23" priority="2" operator="equal">
      <formula>"NO OK"</formula>
    </cfRule>
    <cfRule type="cellIs" dxfId="22" priority="3" operator="equal">
      <formula>"OK"</formula>
    </cfRule>
  </conditionalFormatting>
  <conditionalFormatting sqref="G24:G50">
    <cfRule type="cellIs" dxfId="21" priority="4" operator="equal">
      <formula>"NEGATIVO"</formula>
    </cfRule>
    <cfRule type="cellIs" dxfId="20" priority="5" operator="equal">
      <formula>"POSITIVO"</formula>
    </cfRule>
    <cfRule type="cellIs" dxfId="19" priority="6" operator="equal">
      <formula>"NO REACT"</formula>
    </cfRule>
    <cfRule type="cellIs" dxfId="18" priority="7" operator="equal">
      <formula>"INDET"</formula>
    </cfRule>
    <cfRule type="cellIs" dxfId="17" priority="8" operator="equal">
      <formula>"REACTIVO"</formula>
    </cfRule>
  </conditionalFormatting>
  <conditionalFormatting sqref="G24:H50">
    <cfRule type="cellIs" dxfId="16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A643-3679-4480-82FF-1B16CDA1DCF6}">
  <dimension ref="A1:I56"/>
  <sheetViews>
    <sheetView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1"/>
      <c r="B1" s="1"/>
      <c r="C1" s="8" t="s">
        <v>26</v>
      </c>
      <c r="D1" s="52">
        <f ca="1">TODAY()</f>
        <v>46072</v>
      </c>
      <c r="E1" s="52"/>
      <c r="F1" s="9"/>
      <c r="G1" s="8" t="s">
        <v>69</v>
      </c>
      <c r="H1" s="54"/>
      <c r="I1" s="54"/>
    </row>
    <row r="2" spans="1:9" ht="21.75" customHeight="1" x14ac:dyDescent="0.25">
      <c r="A2" s="1"/>
      <c r="B2" s="1"/>
      <c r="C2" s="8" t="s">
        <v>27</v>
      </c>
      <c r="D2" s="51"/>
      <c r="E2" s="51"/>
      <c r="F2" s="10"/>
      <c r="G2" s="8" t="s">
        <v>97</v>
      </c>
      <c r="H2" s="27"/>
      <c r="I2" s="27"/>
    </row>
    <row r="3" spans="1:9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8" t="s">
        <v>126</v>
      </c>
      <c r="I3" s="58"/>
    </row>
    <row r="4" spans="1:9" ht="15" customHeight="1" x14ac:dyDescent="0.25">
      <c r="A4" s="59" t="s">
        <v>122</v>
      </c>
      <c r="B4" s="59"/>
      <c r="C4" s="59"/>
      <c r="D4" s="59"/>
      <c r="E4" s="59"/>
      <c r="F4" s="59"/>
      <c r="G4" s="59"/>
      <c r="H4" s="59"/>
      <c r="I4" s="59"/>
    </row>
    <row r="5" spans="1:9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53" t="s">
        <v>98</v>
      </c>
      <c r="B6" s="53"/>
      <c r="C6" s="53"/>
      <c r="D6" s="53"/>
      <c r="E6" s="12"/>
      <c r="F6" s="11" t="s">
        <v>22</v>
      </c>
      <c r="G6" s="13"/>
      <c r="H6" s="13"/>
      <c r="I6" s="6"/>
    </row>
    <row r="7" spans="1:9" x14ac:dyDescent="0.25">
      <c r="A7" s="28" t="s">
        <v>0</v>
      </c>
      <c r="B7" s="35" t="s">
        <v>5</v>
      </c>
      <c r="C7" s="35" t="s">
        <v>13</v>
      </c>
      <c r="D7" s="35" t="s">
        <v>21</v>
      </c>
      <c r="E7" s="5"/>
      <c r="F7" s="25"/>
      <c r="G7" s="25"/>
      <c r="H7" s="25"/>
      <c r="I7" s="25"/>
    </row>
    <row r="8" spans="1:9" x14ac:dyDescent="0.25">
      <c r="A8" s="28" t="s">
        <v>0</v>
      </c>
      <c r="B8" s="35" t="s">
        <v>6</v>
      </c>
      <c r="C8" s="35" t="s">
        <v>14</v>
      </c>
      <c r="D8" s="35" t="s">
        <v>28</v>
      </c>
      <c r="E8" s="5"/>
      <c r="F8" s="25"/>
      <c r="G8" s="25"/>
      <c r="H8" s="25"/>
      <c r="I8" s="25"/>
    </row>
    <row r="9" spans="1:9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5"/>
      <c r="F9" s="25"/>
      <c r="G9" s="25"/>
      <c r="H9" s="25"/>
      <c r="I9" s="25"/>
    </row>
    <row r="10" spans="1:9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5"/>
      <c r="F10" s="25"/>
      <c r="G10" s="25"/>
      <c r="H10" s="25"/>
      <c r="I10" s="25"/>
    </row>
    <row r="11" spans="1:9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5"/>
      <c r="F11" s="25"/>
      <c r="G11" s="25"/>
      <c r="H11" s="25"/>
      <c r="I11" s="25"/>
    </row>
    <row r="12" spans="1:9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5"/>
      <c r="F12" s="25"/>
      <c r="G12" s="25"/>
      <c r="H12" s="25"/>
      <c r="I12" s="25"/>
    </row>
    <row r="13" spans="1:9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5"/>
      <c r="F13" s="25"/>
      <c r="G13" s="25"/>
      <c r="H13" s="25"/>
      <c r="I13" s="25"/>
    </row>
    <row r="14" spans="1:9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5"/>
      <c r="F14" s="25"/>
      <c r="G14" s="25"/>
      <c r="H14" s="25"/>
      <c r="I14" s="25"/>
    </row>
    <row r="15" spans="1:9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5" t="s">
        <v>24</v>
      </c>
      <c r="C16" s="56"/>
      <c r="D16" s="57"/>
      <c r="E16" s="1"/>
      <c r="F16" s="55" t="s">
        <v>100</v>
      </c>
      <c r="G16" s="56"/>
      <c r="H16" s="56" t="s">
        <v>101</v>
      </c>
      <c r="I16" s="57"/>
    </row>
    <row r="17" spans="1:9" x14ac:dyDescent="0.25">
      <c r="A17" s="1"/>
      <c r="B17" s="48" t="s">
        <v>99</v>
      </c>
      <c r="C17" s="43"/>
      <c r="D17" s="32" t="e">
        <f>IF(AVERAGE(F9:F10)&gt;1.8,"OK","NO OK")</f>
        <v>#DIV/0!</v>
      </c>
      <c r="E17" s="1"/>
      <c r="F17" s="49" t="s">
        <v>117</v>
      </c>
      <c r="G17" s="50"/>
      <c r="H17" s="43" t="s">
        <v>102</v>
      </c>
      <c r="I17" s="44"/>
    </row>
    <row r="18" spans="1:9" x14ac:dyDescent="0.25">
      <c r="A18" s="1"/>
      <c r="B18" s="48" t="s">
        <v>128</v>
      </c>
      <c r="C18" s="43"/>
      <c r="D18" s="32" t="e">
        <f>IF(AVERAGE(F7:F8)&lt; 0.3,"OK","NO OK")</f>
        <v>#DIV/0!</v>
      </c>
      <c r="E18" s="1"/>
      <c r="F18" s="48" t="s">
        <v>118</v>
      </c>
      <c r="G18" s="43"/>
      <c r="H18" s="43" t="s">
        <v>103</v>
      </c>
      <c r="I18" s="44"/>
    </row>
    <row r="19" spans="1:9" ht="15.75" thickBot="1" x14ac:dyDescent="0.3">
      <c r="A19" s="1"/>
      <c r="B19" s="48" t="s">
        <v>129</v>
      </c>
      <c r="C19" s="43"/>
      <c r="D19" s="32" t="e">
        <f>IF(AVERAGE(F11)&lt; 0.25,"OK","NO OK")</f>
        <v>#DIV/0!</v>
      </c>
      <c r="E19" s="1"/>
      <c r="F19" s="45" t="s">
        <v>119</v>
      </c>
      <c r="G19" s="46"/>
      <c r="H19" s="46" t="s">
        <v>104</v>
      </c>
      <c r="I19" s="47"/>
    </row>
    <row r="20" spans="1:9" ht="15.75" thickBot="1" x14ac:dyDescent="0.3">
      <c r="A20" s="1"/>
      <c r="B20" s="48" t="s">
        <v>130</v>
      </c>
      <c r="C20" s="43"/>
      <c r="D20" s="32" t="e">
        <f>IF(AVERAGE(F9:F10)/AVERAGE(F7:F8)&gt;6,"OK","NO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45" t="s">
        <v>116</v>
      </c>
      <c r="C21" s="46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105</v>
      </c>
      <c r="D23" s="19" t="s">
        <v>106</v>
      </c>
      <c r="E23" s="19" t="s">
        <v>23</v>
      </c>
      <c r="F23" s="19" t="s">
        <v>25</v>
      </c>
      <c r="G23" s="60" t="s">
        <v>101</v>
      </c>
      <c r="H23" s="60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61" t="e">
        <f>IF(F24&gt;26.5,"POSITIVO",IF(F24=0,"S/D",IF(F24&lt;=25,"NEGATIVO",IF(25&lt;F24&gt;26.5,"INDETERMINADO"))))</f>
        <v>#DIV/0!</v>
      </c>
      <c r="H24" s="61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62" t="e">
        <f t="shared" ref="G25:G50" si="2">IF(F25&gt;26.5,"POSITIVO",IF(F25=0,"S/D",IF(F25&lt;=25,"NEGATIVO",IF(25&lt;F25&gt;26.5,"INDETERMINADO"))))</f>
        <v>#DIV/0!</v>
      </c>
      <c r="H25" s="62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62" t="e">
        <f t="shared" si="2"/>
        <v>#DIV/0!</v>
      </c>
      <c r="H26" s="62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62" t="e">
        <f t="shared" si="2"/>
        <v>#DIV/0!</v>
      </c>
      <c r="H27" s="62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62" t="e">
        <f t="shared" si="2"/>
        <v>#DIV/0!</v>
      </c>
      <c r="H28" s="62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62" t="e">
        <f t="shared" si="2"/>
        <v>#DIV/0!</v>
      </c>
      <c r="H29" s="62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62" t="e">
        <f t="shared" si="2"/>
        <v>#DIV/0!</v>
      </c>
      <c r="H30" s="62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62" t="e">
        <f t="shared" si="2"/>
        <v>#DIV/0!</v>
      </c>
      <c r="H31" s="62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62" t="e">
        <f t="shared" si="2"/>
        <v>#DIV/0!</v>
      </c>
      <c r="H32" s="62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62" t="e">
        <f t="shared" si="2"/>
        <v>#DIV/0!</v>
      </c>
      <c r="H33" s="62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62" t="e">
        <f t="shared" si="2"/>
        <v>#DIV/0!</v>
      </c>
      <c r="H34" s="62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62" t="e">
        <f t="shared" si="2"/>
        <v>#DIV/0!</v>
      </c>
      <c r="H35" s="62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62" t="e">
        <f t="shared" si="2"/>
        <v>#DIV/0!</v>
      </c>
      <c r="H36" s="62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62" t="e">
        <f t="shared" si="2"/>
        <v>#DIV/0!</v>
      </c>
      <c r="H37" s="62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62" t="e">
        <f t="shared" si="2"/>
        <v>#DIV/0!</v>
      </c>
      <c r="H38" s="62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62" t="e">
        <f t="shared" si="2"/>
        <v>#DIV/0!</v>
      </c>
      <c r="H39" s="62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62" t="e">
        <f t="shared" si="2"/>
        <v>#DIV/0!</v>
      </c>
      <c r="H40" s="62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62" t="e">
        <f t="shared" si="2"/>
        <v>#DIV/0!</v>
      </c>
      <c r="H41" s="62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62" t="e">
        <f t="shared" si="2"/>
        <v>#DIV/0!</v>
      </c>
      <c r="H42" s="62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62" t="e">
        <f t="shared" si="2"/>
        <v>#DIV/0!</v>
      </c>
      <c r="H43" s="62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62" t="e">
        <f t="shared" si="2"/>
        <v>#DIV/0!</v>
      </c>
      <c r="H44" s="62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62" t="e">
        <f t="shared" si="2"/>
        <v>#DIV/0!</v>
      </c>
      <c r="H45" s="62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62" t="e">
        <f t="shared" si="2"/>
        <v>#DIV/0!</v>
      </c>
      <c r="H46" s="62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62" t="e">
        <f t="shared" si="2"/>
        <v>#DIV/0!</v>
      </c>
      <c r="H47" s="62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62" t="e">
        <f t="shared" si="2"/>
        <v>#DIV/0!</v>
      </c>
      <c r="H48" s="62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62" t="e">
        <f t="shared" si="2"/>
        <v>#DIV/0!</v>
      </c>
      <c r="H49" s="62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64" t="e">
        <f t="shared" si="2"/>
        <v>#DIV/0!</v>
      </c>
      <c r="H50" s="64"/>
      <c r="I50" s="1"/>
    </row>
    <row r="51" spans="1:9" ht="15" customHeight="1" x14ac:dyDescent="0.25">
      <c r="A51" s="16"/>
      <c r="B51" s="63" t="s">
        <v>115</v>
      </c>
      <c r="C51" s="63"/>
      <c r="D51" s="63"/>
      <c r="E51" s="63"/>
      <c r="F51" s="63"/>
      <c r="G51" s="63"/>
      <c r="H51" s="6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icPLk17EnDHK4u0iLYwgw7Vf1jehICMGEYWL6MP39bMicttGLK7YsSoP8z0qv8MdBI6DA2i2yLhitL3egfEKbA==" saltValue="NWQnFG3ScMRfHX5K3cOJPQ==" spinCount="100000" sheet="1" objects="1" scenarios="1"/>
  <mergeCells count="49">
    <mergeCell ref="B16:D16"/>
    <mergeCell ref="F16:G16"/>
    <mergeCell ref="H16:I16"/>
    <mergeCell ref="D1:E1"/>
    <mergeCell ref="H1:I1"/>
    <mergeCell ref="D2:E2"/>
    <mergeCell ref="H3:I3"/>
    <mergeCell ref="A6:D6"/>
    <mergeCell ref="B17:C17"/>
    <mergeCell ref="F17:G17"/>
    <mergeCell ref="H17:I17"/>
    <mergeCell ref="B18:C18"/>
    <mergeCell ref="F18:G18"/>
    <mergeCell ref="H18:I18"/>
    <mergeCell ref="G29:H29"/>
    <mergeCell ref="B19:C19"/>
    <mergeCell ref="F19:G19"/>
    <mergeCell ref="H19:I19"/>
    <mergeCell ref="B20:C20"/>
    <mergeCell ref="B21:C21"/>
    <mergeCell ref="G23:H23"/>
    <mergeCell ref="G24:H24"/>
    <mergeCell ref="G25:H25"/>
    <mergeCell ref="G26:H26"/>
    <mergeCell ref="G27:H27"/>
    <mergeCell ref="G28:H28"/>
    <mergeCell ref="G41:H41"/>
    <mergeCell ref="G30:H30"/>
    <mergeCell ref="G31:H31"/>
    <mergeCell ref="G32:H32"/>
    <mergeCell ref="G33:H33"/>
    <mergeCell ref="G34:H34"/>
    <mergeCell ref="G35:H35"/>
    <mergeCell ref="G48:H48"/>
    <mergeCell ref="G49:H49"/>
    <mergeCell ref="G50:H50"/>
    <mergeCell ref="B51:H51"/>
    <mergeCell ref="A4:I4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</mergeCells>
  <conditionalFormatting sqref="D17:D21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4:G50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6" operator="equal">
      <formula>"NO REACT"</formula>
    </cfRule>
    <cfRule type="cellIs" dxfId="10" priority="7" operator="equal">
      <formula>"INDET"</formula>
    </cfRule>
    <cfRule type="cellIs" dxfId="9" priority="8" operator="equal">
      <formula>"REACTIVO"</formula>
    </cfRule>
  </conditionalFormatting>
  <conditionalFormatting sqref="G24:H50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2A71-62CA-4AD8-AA67-59E9A140D329}">
  <dimension ref="A1:L170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52">
        <f ca="1">TODAY()</f>
        <v>46072</v>
      </c>
      <c r="F1" s="52"/>
      <c r="G1" s="20"/>
      <c r="H1" s="9"/>
      <c r="I1" s="8" t="s">
        <v>69</v>
      </c>
      <c r="J1" s="54"/>
      <c r="K1" s="54"/>
      <c r="L1" s="1"/>
    </row>
    <row r="2" spans="1:12" ht="21.75" customHeight="1" x14ac:dyDescent="0.25">
      <c r="A2" s="1"/>
      <c r="B2" s="1"/>
      <c r="C2" s="1"/>
      <c r="D2" s="8" t="s">
        <v>27</v>
      </c>
      <c r="E2" s="51"/>
      <c r="F2" s="51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5" t="s">
        <v>127</v>
      </c>
      <c r="K3" s="65"/>
      <c r="L3" s="65"/>
    </row>
    <row r="4" spans="1:12" ht="15" customHeight="1" x14ac:dyDescent="0.25">
      <c r="A4" s="66" t="s">
        <v>122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7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53" t="s">
        <v>114</v>
      </c>
      <c r="B6" s="53"/>
      <c r="C6" s="53"/>
      <c r="D6" s="53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35" t="s">
        <v>5</v>
      </c>
      <c r="C7" s="35" t="s">
        <v>13</v>
      </c>
      <c r="D7" s="35" t="s">
        <v>21</v>
      </c>
      <c r="E7" s="35" t="s">
        <v>35</v>
      </c>
      <c r="F7" s="35" t="s">
        <v>43</v>
      </c>
      <c r="G7" s="35" t="s">
        <v>51</v>
      </c>
      <c r="H7" s="35" t="s">
        <v>59</v>
      </c>
      <c r="I7" s="35" t="s">
        <v>67</v>
      </c>
      <c r="J7" s="35" t="s">
        <v>77</v>
      </c>
      <c r="K7" s="35" t="s">
        <v>86</v>
      </c>
      <c r="L7" s="35" t="s">
        <v>93</v>
      </c>
    </row>
    <row r="8" spans="1:12" x14ac:dyDescent="0.25">
      <c r="A8" s="28" t="s">
        <v>0</v>
      </c>
      <c r="B8" s="35" t="s">
        <v>6</v>
      </c>
      <c r="C8" s="35" t="s">
        <v>14</v>
      </c>
      <c r="D8" s="35" t="s">
        <v>28</v>
      </c>
      <c r="E8" s="35" t="s">
        <v>36</v>
      </c>
      <c r="F8" s="35" t="s">
        <v>44</v>
      </c>
      <c r="G8" s="35" t="s">
        <v>52</v>
      </c>
      <c r="H8" s="35" t="s">
        <v>60</v>
      </c>
      <c r="I8" s="35" t="s">
        <v>70</v>
      </c>
      <c r="J8" s="35" t="s">
        <v>78</v>
      </c>
      <c r="K8" s="35" t="s">
        <v>87</v>
      </c>
      <c r="L8" s="35" t="s">
        <v>107</v>
      </c>
    </row>
    <row r="9" spans="1:12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35" t="s">
        <v>37</v>
      </c>
      <c r="F9" s="35" t="s">
        <v>45</v>
      </c>
      <c r="G9" s="35" t="s">
        <v>53</v>
      </c>
      <c r="H9" s="35" t="s">
        <v>61</v>
      </c>
      <c r="I9" s="35" t="s">
        <v>71</v>
      </c>
      <c r="J9" s="35" t="s">
        <v>79</v>
      </c>
      <c r="K9" s="35" t="s">
        <v>88</v>
      </c>
      <c r="L9" s="35" t="s">
        <v>108</v>
      </c>
    </row>
    <row r="10" spans="1:12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35" t="s">
        <v>38</v>
      </c>
      <c r="F10" s="35" t="s">
        <v>46</v>
      </c>
      <c r="G10" s="35" t="s">
        <v>54</v>
      </c>
      <c r="H10" s="35" t="s">
        <v>62</v>
      </c>
      <c r="I10" s="35" t="s">
        <v>72</v>
      </c>
      <c r="J10" s="35" t="s">
        <v>81</v>
      </c>
      <c r="K10" s="35" t="s">
        <v>89</v>
      </c>
      <c r="L10" s="35" t="s">
        <v>109</v>
      </c>
    </row>
    <row r="11" spans="1:12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35" t="s">
        <v>39</v>
      </c>
      <c r="F11" s="35" t="s">
        <v>47</v>
      </c>
      <c r="G11" s="35" t="s">
        <v>55</v>
      </c>
      <c r="H11" s="35" t="s">
        <v>63</v>
      </c>
      <c r="I11" s="35" t="s">
        <v>73</v>
      </c>
      <c r="J11" s="35" t="s">
        <v>82</v>
      </c>
      <c r="K11" s="35" t="s">
        <v>80</v>
      </c>
      <c r="L11" s="35" t="s">
        <v>110</v>
      </c>
    </row>
    <row r="12" spans="1:12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35" t="s">
        <v>40</v>
      </c>
      <c r="F12" s="35" t="s">
        <v>48</v>
      </c>
      <c r="G12" s="35" t="s">
        <v>56</v>
      </c>
      <c r="H12" s="35" t="s">
        <v>64</v>
      </c>
      <c r="I12" s="35" t="s">
        <v>74</v>
      </c>
      <c r="J12" s="35" t="s">
        <v>83</v>
      </c>
      <c r="K12" s="35" t="s">
        <v>90</v>
      </c>
      <c r="L12" s="35" t="s">
        <v>111</v>
      </c>
    </row>
    <row r="13" spans="1:12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35" t="s">
        <v>41</v>
      </c>
      <c r="F13" s="35" t="s">
        <v>49</v>
      </c>
      <c r="G13" s="35" t="s">
        <v>57</v>
      </c>
      <c r="H13" s="35" t="s">
        <v>65</v>
      </c>
      <c r="I13" s="35" t="s">
        <v>75</v>
      </c>
      <c r="J13" s="35" t="s">
        <v>84</v>
      </c>
      <c r="K13" s="35" t="s">
        <v>91</v>
      </c>
      <c r="L13" s="35" t="s">
        <v>112</v>
      </c>
    </row>
    <row r="14" spans="1:12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35" t="s">
        <v>42</v>
      </c>
      <c r="F14" s="35" t="s">
        <v>50</v>
      </c>
      <c r="G14" s="35" t="s">
        <v>58</v>
      </c>
      <c r="H14" s="35" t="s">
        <v>66</v>
      </c>
      <c r="I14" s="35" t="s">
        <v>76</v>
      </c>
      <c r="J14" s="35" t="s">
        <v>85</v>
      </c>
      <c r="K14" s="35" t="s">
        <v>92</v>
      </c>
      <c r="L14" s="35" t="s">
        <v>113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5" t="s">
        <v>24</v>
      </c>
      <c r="D26" s="56"/>
      <c r="E26" s="57"/>
      <c r="F26" s="1"/>
      <c r="G26" s="55" t="s">
        <v>100</v>
      </c>
      <c r="H26" s="56"/>
      <c r="I26" s="56" t="s">
        <v>101</v>
      </c>
      <c r="J26" s="57"/>
      <c r="K26" s="1"/>
      <c r="L26" s="1"/>
    </row>
    <row r="27" spans="1:12" x14ac:dyDescent="0.25">
      <c r="A27" s="1"/>
      <c r="B27" s="1"/>
      <c r="C27" s="48" t="s">
        <v>99</v>
      </c>
      <c r="D27" s="43"/>
      <c r="E27" s="32" t="e">
        <f>IF(AVERAGE(A19:A20)&gt;1.8,"OK","NO OK")</f>
        <v>#DIV/0!</v>
      </c>
      <c r="F27" s="1"/>
      <c r="G27" s="49" t="s">
        <v>117</v>
      </c>
      <c r="H27" s="50"/>
      <c r="I27" s="43" t="s">
        <v>102</v>
      </c>
      <c r="J27" s="44"/>
      <c r="K27" s="1"/>
      <c r="L27" s="1"/>
    </row>
    <row r="28" spans="1:12" x14ac:dyDescent="0.25">
      <c r="A28" s="1"/>
      <c r="B28" s="1"/>
      <c r="C28" s="48" t="s">
        <v>128</v>
      </c>
      <c r="D28" s="43"/>
      <c r="E28" s="32" t="e">
        <f>IF(AVERAGE(A17:A18)&lt; 0.3,"OK","NO OK")</f>
        <v>#DIV/0!</v>
      </c>
      <c r="F28" s="1"/>
      <c r="G28" s="48" t="s">
        <v>118</v>
      </c>
      <c r="H28" s="43"/>
      <c r="I28" s="43" t="s">
        <v>103</v>
      </c>
      <c r="J28" s="44"/>
      <c r="K28" s="1"/>
      <c r="L28" s="1"/>
    </row>
    <row r="29" spans="1:12" ht="15.75" thickBot="1" x14ac:dyDescent="0.3">
      <c r="A29" s="1"/>
      <c r="B29" s="1"/>
      <c r="C29" s="48" t="s">
        <v>129</v>
      </c>
      <c r="D29" s="43"/>
      <c r="E29" s="32" t="e">
        <f>IF(AVERAGE(A21)&lt; 0.25,"OK","NO OK")</f>
        <v>#DIV/0!</v>
      </c>
      <c r="F29" s="1"/>
      <c r="G29" s="45" t="s">
        <v>119</v>
      </c>
      <c r="H29" s="46"/>
      <c r="I29" s="46" t="s">
        <v>104</v>
      </c>
      <c r="J29" s="47"/>
      <c r="K29" s="1"/>
      <c r="L29" s="1"/>
    </row>
    <row r="30" spans="1:12" ht="15.75" thickBot="1" x14ac:dyDescent="0.3">
      <c r="A30" s="1"/>
      <c r="B30" s="1"/>
      <c r="C30" s="48" t="s">
        <v>130</v>
      </c>
      <c r="D30" s="43"/>
      <c r="E30" s="32" t="e">
        <f>IF(AVERAGE(A19:A20)/AVERAGE(A17:A18)&gt;6,"OK","NO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45" t="s">
        <v>116</v>
      </c>
      <c r="D31" s="46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105</v>
      </c>
      <c r="E33" s="19" t="s">
        <v>106</v>
      </c>
      <c r="F33" s="19" t="s">
        <v>23</v>
      </c>
      <c r="G33" s="19" t="s">
        <v>25</v>
      </c>
      <c r="H33" s="67" t="s">
        <v>101</v>
      </c>
      <c r="I33" s="67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62" t="e">
        <f>IF(G34&gt;26.5,"POSITIVO",IF(G34=0,"S/D",IF(G34&lt;=25,"NEGATIVO",IF(25&lt;G34&gt;26.5,"INDETERMINADO"))))</f>
        <v>#DIV/0!</v>
      </c>
      <c r="I34" s="62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62" t="e">
        <f t="shared" ref="H35:H98" si="1">IF(G35&gt;26.5,"POSITIVO",IF(G35=0,"S/D",IF(G35&lt;=25,"NEGATIVO",IF(25&lt;G35&gt;26.5,"INDETERMINADO"))))</f>
        <v>#DIV/0!</v>
      </c>
      <c r="I35" s="62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62" t="e">
        <f t="shared" si="1"/>
        <v>#DIV/0!</v>
      </c>
      <c r="I36" s="62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62" t="e">
        <f t="shared" si="1"/>
        <v>#DIV/0!</v>
      </c>
      <c r="I37" s="62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62" t="e">
        <f t="shared" si="1"/>
        <v>#DIV/0!</v>
      </c>
      <c r="I38" s="62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62" t="e">
        <f t="shared" si="1"/>
        <v>#DIV/0!</v>
      </c>
      <c r="I39" s="62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62" t="e">
        <f t="shared" si="1"/>
        <v>#DIV/0!</v>
      </c>
      <c r="I40" s="62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62" t="e">
        <f t="shared" si="1"/>
        <v>#DIV/0!</v>
      </c>
      <c r="I41" s="62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62" t="e">
        <f t="shared" si="1"/>
        <v>#DIV/0!</v>
      </c>
      <c r="I42" s="62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62" t="e">
        <f t="shared" si="1"/>
        <v>#DIV/0!</v>
      </c>
      <c r="I43" s="62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62" t="e">
        <f t="shared" si="1"/>
        <v>#DIV/0!</v>
      </c>
      <c r="I44" s="62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62" t="e">
        <f t="shared" si="1"/>
        <v>#DIV/0!</v>
      </c>
      <c r="I45" s="62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62" t="e">
        <f t="shared" si="1"/>
        <v>#DIV/0!</v>
      </c>
      <c r="I46" s="62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62" t="e">
        <f t="shared" si="1"/>
        <v>#DIV/0!</v>
      </c>
      <c r="I47" s="62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62" t="e">
        <f t="shared" si="1"/>
        <v>#DIV/0!</v>
      </c>
      <c r="I48" s="62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62" t="e">
        <f t="shared" si="1"/>
        <v>#DIV/0!</v>
      </c>
      <c r="I49" s="62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62" t="e">
        <f t="shared" si="1"/>
        <v>#DIV/0!</v>
      </c>
      <c r="I50" s="62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62" t="e">
        <f t="shared" si="1"/>
        <v>#DIV/0!</v>
      </c>
      <c r="I51" s="62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62" t="e">
        <f t="shared" si="1"/>
        <v>#DIV/0!</v>
      </c>
      <c r="I52" s="62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62" t="e">
        <f t="shared" si="1"/>
        <v>#DIV/0!</v>
      </c>
      <c r="I53" s="62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62" t="e">
        <f t="shared" si="1"/>
        <v>#DIV/0!</v>
      </c>
      <c r="I54" s="62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62" t="e">
        <f t="shared" si="1"/>
        <v>#DIV/0!</v>
      </c>
      <c r="I55" s="62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62" t="e">
        <f t="shared" si="1"/>
        <v>#DIV/0!</v>
      </c>
      <c r="I56" s="62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62" t="e">
        <f t="shared" si="1"/>
        <v>#DIV/0!</v>
      </c>
      <c r="I57" s="62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62" t="e">
        <f t="shared" si="1"/>
        <v>#DIV/0!</v>
      </c>
      <c r="I58" s="62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62" t="e">
        <f t="shared" si="1"/>
        <v>#DIV/0!</v>
      </c>
      <c r="I59" s="62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62" t="e">
        <f t="shared" si="1"/>
        <v>#DIV/0!</v>
      </c>
      <c r="I60" s="62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62" t="e">
        <f t="shared" si="1"/>
        <v>#DIV/0!</v>
      </c>
      <c r="I61" s="62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62" t="e">
        <f t="shared" si="1"/>
        <v>#DIV/0!</v>
      </c>
      <c r="I62" s="62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62" t="e">
        <f t="shared" si="1"/>
        <v>#DIV/0!</v>
      </c>
      <c r="I63" s="62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62" t="e">
        <f t="shared" si="1"/>
        <v>#DIV/0!</v>
      </c>
      <c r="I64" s="62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62" t="e">
        <f t="shared" si="1"/>
        <v>#DIV/0!</v>
      </c>
      <c r="I65" s="62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62" t="e">
        <f t="shared" si="1"/>
        <v>#DIV/0!</v>
      </c>
      <c r="I66" s="62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62" t="e">
        <f t="shared" si="1"/>
        <v>#DIV/0!</v>
      </c>
      <c r="I67" s="62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62" t="e">
        <f t="shared" si="1"/>
        <v>#DIV/0!</v>
      </c>
      <c r="I68" s="62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62" t="e">
        <f t="shared" si="1"/>
        <v>#DIV/0!</v>
      </c>
      <c r="I69" s="62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62" t="e">
        <f t="shared" si="1"/>
        <v>#DIV/0!</v>
      </c>
      <c r="I70" s="62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62" t="e">
        <f t="shared" si="1"/>
        <v>#DIV/0!</v>
      </c>
      <c r="I71" s="62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62" t="e">
        <f t="shared" si="1"/>
        <v>#DIV/0!</v>
      </c>
      <c r="I72" s="62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62" t="e">
        <f t="shared" si="1"/>
        <v>#DIV/0!</v>
      </c>
      <c r="I73" s="62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62" t="e">
        <f t="shared" si="1"/>
        <v>#DIV/0!</v>
      </c>
      <c r="I74" s="62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62" t="e">
        <f t="shared" si="1"/>
        <v>#DIV/0!</v>
      </c>
      <c r="I75" s="62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62" t="e">
        <f t="shared" si="1"/>
        <v>#DIV/0!</v>
      </c>
      <c r="I76" s="62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62" t="e">
        <f t="shared" si="1"/>
        <v>#DIV/0!</v>
      </c>
      <c r="I77" s="62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62" t="e">
        <f t="shared" si="1"/>
        <v>#DIV/0!</v>
      </c>
      <c r="I78" s="62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62" t="e">
        <f t="shared" si="1"/>
        <v>#DIV/0!</v>
      </c>
      <c r="I79" s="62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62" t="e">
        <f t="shared" si="1"/>
        <v>#DIV/0!</v>
      </c>
      <c r="I80" s="62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62" t="e">
        <f t="shared" si="1"/>
        <v>#DIV/0!</v>
      </c>
      <c r="I81" s="62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62" t="e">
        <f t="shared" si="1"/>
        <v>#DIV/0!</v>
      </c>
      <c r="I82" s="62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62" t="e">
        <f t="shared" si="1"/>
        <v>#DIV/0!</v>
      </c>
      <c r="I83" s="62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62" t="e">
        <f t="shared" si="1"/>
        <v>#DIV/0!</v>
      </c>
      <c r="I84" s="62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62" t="e">
        <f t="shared" si="1"/>
        <v>#DIV/0!</v>
      </c>
      <c r="I85" s="62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62" t="e">
        <f t="shared" si="1"/>
        <v>#DIV/0!</v>
      </c>
      <c r="I86" s="62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62" t="e">
        <f t="shared" si="1"/>
        <v>#DIV/0!</v>
      </c>
      <c r="I87" s="62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62" t="e">
        <f t="shared" si="1"/>
        <v>#DIV/0!</v>
      </c>
      <c r="I88" s="62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62" t="e">
        <f t="shared" si="1"/>
        <v>#DIV/0!</v>
      </c>
      <c r="I89" s="62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62" t="e">
        <f t="shared" si="1"/>
        <v>#DIV/0!</v>
      </c>
      <c r="I90" s="62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62" t="e">
        <f t="shared" si="1"/>
        <v>#DIV/0!</v>
      </c>
      <c r="I91" s="62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62" t="e">
        <f t="shared" si="1"/>
        <v>#DIV/0!</v>
      </c>
      <c r="I92" s="62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62" t="e">
        <f t="shared" si="1"/>
        <v>#DIV/0!</v>
      </c>
      <c r="I93" s="62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62" t="e">
        <f t="shared" si="1"/>
        <v>#DIV/0!</v>
      </c>
      <c r="I94" s="62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62" t="e">
        <f t="shared" si="1"/>
        <v>#DIV/0!</v>
      </c>
      <c r="I95" s="62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62" t="e">
        <f t="shared" si="1"/>
        <v>#DIV/0!</v>
      </c>
      <c r="I96" s="62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62" t="e">
        <f t="shared" si="1"/>
        <v>#DIV/0!</v>
      </c>
      <c r="I97" s="62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62" t="e">
        <f t="shared" si="1"/>
        <v>#DIV/0!</v>
      </c>
      <c r="I98" s="62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62" t="e">
        <f t="shared" ref="H99:H124" si="11">IF(G99&gt;26.5,"POSITIVO",IF(G99=0,"S/D",IF(G99&lt;=25,"NEGATIVO",IF(25&lt;G99&gt;26.5,"INDETERMINADO"))))</f>
        <v>#DIV/0!</v>
      </c>
      <c r="I99" s="62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62" t="e">
        <f t="shared" si="11"/>
        <v>#DIV/0!</v>
      </c>
      <c r="I100" s="62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62" t="e">
        <f t="shared" si="11"/>
        <v>#DIV/0!</v>
      </c>
      <c r="I101" s="62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62" t="e">
        <f t="shared" si="11"/>
        <v>#DIV/0!</v>
      </c>
      <c r="I102" s="62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62" t="e">
        <f t="shared" si="11"/>
        <v>#DIV/0!</v>
      </c>
      <c r="I103" s="62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62" t="e">
        <f t="shared" si="11"/>
        <v>#DIV/0!</v>
      </c>
      <c r="I104" s="62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62" t="e">
        <f t="shared" si="11"/>
        <v>#DIV/0!</v>
      </c>
      <c r="I105" s="62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62" t="e">
        <f t="shared" si="11"/>
        <v>#DIV/0!</v>
      </c>
      <c r="I106" s="62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62" t="e">
        <f t="shared" si="11"/>
        <v>#DIV/0!</v>
      </c>
      <c r="I107" s="62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62" t="e">
        <f t="shared" si="11"/>
        <v>#DIV/0!</v>
      </c>
      <c r="I108" s="62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62" t="e">
        <f t="shared" si="11"/>
        <v>#DIV/0!</v>
      </c>
      <c r="I109" s="62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62" t="e">
        <f t="shared" si="11"/>
        <v>#DIV/0!</v>
      </c>
      <c r="I110" s="62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62" t="e">
        <f t="shared" si="11"/>
        <v>#DIV/0!</v>
      </c>
      <c r="I111" s="62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62" t="e">
        <f t="shared" si="11"/>
        <v>#DIV/0!</v>
      </c>
      <c r="I112" s="62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62" t="e">
        <f t="shared" si="11"/>
        <v>#DIV/0!</v>
      </c>
      <c r="I113" s="62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62" t="e">
        <f t="shared" si="11"/>
        <v>#DIV/0!</v>
      </c>
      <c r="I114" s="62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62" t="e">
        <f t="shared" si="11"/>
        <v>#DIV/0!</v>
      </c>
      <c r="I115" s="62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62" t="e">
        <f t="shared" si="11"/>
        <v>#DIV/0!</v>
      </c>
      <c r="I116" s="62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62" t="e">
        <f t="shared" si="11"/>
        <v>#DIV/0!</v>
      </c>
      <c r="I117" s="62"/>
      <c r="J117" s="1"/>
      <c r="K117" s="1"/>
      <c r="L117" s="1"/>
    </row>
    <row r="118" spans="1:12" x14ac:dyDescent="0.25">
      <c r="A118" s="1"/>
      <c r="B118" s="1"/>
      <c r="C118" s="3" t="s">
        <v>107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62" t="e">
        <f t="shared" si="11"/>
        <v>#DIV/0!</v>
      </c>
      <c r="I118" s="62"/>
      <c r="J118" s="1"/>
      <c r="K118" s="1"/>
      <c r="L118" s="1"/>
    </row>
    <row r="119" spans="1:12" x14ac:dyDescent="0.25">
      <c r="A119" s="1"/>
      <c r="B119" s="1"/>
      <c r="C119" s="3" t="s">
        <v>108</v>
      </c>
      <c r="D119" s="26"/>
      <c r="E119" s="26"/>
      <c r="F119" s="7">
        <f t="shared" si="14"/>
        <v>0</v>
      </c>
      <c r="G119" s="2" t="e">
        <f t="shared" si="10"/>
        <v>#DIV/0!</v>
      </c>
      <c r="H119" s="62" t="e">
        <f t="shared" si="11"/>
        <v>#DIV/0!</v>
      </c>
      <c r="I119" s="62"/>
      <c r="J119" s="1"/>
      <c r="K119" s="1"/>
      <c r="L119" s="1"/>
    </row>
    <row r="120" spans="1:12" x14ac:dyDescent="0.25">
      <c r="A120" s="1"/>
      <c r="B120" s="1"/>
      <c r="C120" s="3" t="s">
        <v>109</v>
      </c>
      <c r="D120" s="26"/>
      <c r="E120" s="26"/>
      <c r="F120" s="7">
        <f t="shared" si="14"/>
        <v>0</v>
      </c>
      <c r="G120" s="2" t="e">
        <f t="shared" si="10"/>
        <v>#DIV/0!</v>
      </c>
      <c r="H120" s="62" t="e">
        <f t="shared" si="11"/>
        <v>#DIV/0!</v>
      </c>
      <c r="I120" s="62"/>
      <c r="J120" s="1"/>
      <c r="K120" s="1"/>
      <c r="L120" s="1"/>
    </row>
    <row r="121" spans="1:12" x14ac:dyDescent="0.25">
      <c r="A121" s="1"/>
      <c r="B121" s="1"/>
      <c r="C121" s="3" t="s">
        <v>110</v>
      </c>
      <c r="D121" s="26"/>
      <c r="E121" s="26"/>
      <c r="F121" s="7">
        <f t="shared" si="14"/>
        <v>0</v>
      </c>
      <c r="G121" s="2" t="e">
        <f t="shared" si="10"/>
        <v>#DIV/0!</v>
      </c>
      <c r="H121" s="62" t="e">
        <f t="shared" si="11"/>
        <v>#DIV/0!</v>
      </c>
      <c r="I121" s="62"/>
      <c r="J121" s="1"/>
      <c r="K121" s="1"/>
      <c r="L121" s="1"/>
    </row>
    <row r="122" spans="1:12" x14ac:dyDescent="0.25">
      <c r="A122" s="1"/>
      <c r="B122" s="1"/>
      <c r="C122" s="3" t="s">
        <v>111</v>
      </c>
      <c r="D122" s="26"/>
      <c r="E122" s="26"/>
      <c r="F122" s="7">
        <f t="shared" si="14"/>
        <v>0</v>
      </c>
      <c r="G122" s="2" t="e">
        <f t="shared" si="10"/>
        <v>#DIV/0!</v>
      </c>
      <c r="H122" s="62" t="e">
        <f t="shared" si="11"/>
        <v>#DIV/0!</v>
      </c>
      <c r="I122" s="62"/>
      <c r="J122" s="1"/>
      <c r="K122" s="1"/>
      <c r="L122" s="1"/>
    </row>
    <row r="123" spans="1:12" x14ac:dyDescent="0.25">
      <c r="A123" s="1"/>
      <c r="B123" s="1"/>
      <c r="C123" s="3" t="s">
        <v>112</v>
      </c>
      <c r="D123" s="26"/>
      <c r="E123" s="26"/>
      <c r="F123" s="7">
        <f t="shared" si="14"/>
        <v>0</v>
      </c>
      <c r="G123" s="2" t="e">
        <f t="shared" si="10"/>
        <v>#DIV/0!</v>
      </c>
      <c r="H123" s="62" t="e">
        <f t="shared" si="11"/>
        <v>#DIV/0!</v>
      </c>
      <c r="I123" s="62"/>
      <c r="J123" s="1"/>
      <c r="K123" s="1"/>
      <c r="L123" s="1"/>
    </row>
    <row r="124" spans="1:12" x14ac:dyDescent="0.25">
      <c r="A124" s="1"/>
      <c r="B124" s="1"/>
      <c r="C124" s="4" t="s">
        <v>113</v>
      </c>
      <c r="D124" s="26"/>
      <c r="E124" s="26"/>
      <c r="F124" s="7">
        <f t="shared" si="14"/>
        <v>0</v>
      </c>
      <c r="G124" s="24" t="e">
        <f t="shared" si="10"/>
        <v>#DIV/0!</v>
      </c>
      <c r="H124" s="64" t="e">
        <f t="shared" si="11"/>
        <v>#DIV/0!</v>
      </c>
      <c r="I124" s="64"/>
      <c r="J124" s="1"/>
      <c r="K124" s="1"/>
      <c r="L124" s="1"/>
    </row>
    <row r="125" spans="1:12" x14ac:dyDescent="0.25">
      <c r="A125" s="1"/>
      <c r="B125" s="1"/>
      <c r="C125" s="63" t="s">
        <v>115</v>
      </c>
      <c r="D125" s="63"/>
      <c r="E125" s="63"/>
      <c r="F125" s="63"/>
      <c r="G125" s="63"/>
      <c r="H125" s="63"/>
      <c r="I125" s="6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+XDIH2X4MVbtzbrlhcLTtxKveAwerKMhY6BDUE24aFoHjxIpuIHXLh7s4lleqViNadjXctoKZCqVbQPcr/WYNA==" saltValue="b3cCxO7h3hEPTFTzzSunLw==" spinCount="100000" sheet="1" objects="1" scenarios="1"/>
  <mergeCells count="113">
    <mergeCell ref="E1:F1"/>
    <mergeCell ref="J1:K1"/>
    <mergeCell ref="E2:F2"/>
    <mergeCell ref="J3:L3"/>
    <mergeCell ref="A6:D6"/>
    <mergeCell ref="C26:E26"/>
    <mergeCell ref="G26:H26"/>
    <mergeCell ref="I26:J26"/>
    <mergeCell ref="C29:D29"/>
    <mergeCell ref="G29:H29"/>
    <mergeCell ref="I29:J29"/>
    <mergeCell ref="C30:D30"/>
    <mergeCell ref="C31:D31"/>
    <mergeCell ref="H33:I33"/>
    <mergeCell ref="C27:D27"/>
    <mergeCell ref="G27:H27"/>
    <mergeCell ref="I27:J27"/>
    <mergeCell ref="C28:D28"/>
    <mergeCell ref="G28:H28"/>
    <mergeCell ref="I28:J28"/>
    <mergeCell ref="H40:I40"/>
    <mergeCell ref="H41:I41"/>
    <mergeCell ref="H42:I42"/>
    <mergeCell ref="H43:I43"/>
    <mergeCell ref="H44:I44"/>
    <mergeCell ref="H45:I45"/>
    <mergeCell ref="H34:I34"/>
    <mergeCell ref="H35:I35"/>
    <mergeCell ref="H36:I36"/>
    <mergeCell ref="H37:I37"/>
    <mergeCell ref="H38:I38"/>
    <mergeCell ref="H39:I39"/>
    <mergeCell ref="H52:I52"/>
    <mergeCell ref="H53:I53"/>
    <mergeCell ref="H54:I54"/>
    <mergeCell ref="H55:I55"/>
    <mergeCell ref="H56:I56"/>
    <mergeCell ref="H57:I57"/>
    <mergeCell ref="H46:I46"/>
    <mergeCell ref="H47:I47"/>
    <mergeCell ref="H48:I48"/>
    <mergeCell ref="H49:I49"/>
    <mergeCell ref="H50:I50"/>
    <mergeCell ref="H51:I51"/>
    <mergeCell ref="H64:I64"/>
    <mergeCell ref="H65:I65"/>
    <mergeCell ref="H66:I66"/>
    <mergeCell ref="H67:I67"/>
    <mergeCell ref="H68:I68"/>
    <mergeCell ref="H69:I69"/>
    <mergeCell ref="H58:I58"/>
    <mergeCell ref="H59:I59"/>
    <mergeCell ref="H60:I60"/>
    <mergeCell ref="H61:I61"/>
    <mergeCell ref="H62:I62"/>
    <mergeCell ref="H63:I63"/>
    <mergeCell ref="H76:I76"/>
    <mergeCell ref="H77:I77"/>
    <mergeCell ref="H78:I78"/>
    <mergeCell ref="H79:I79"/>
    <mergeCell ref="H80:I80"/>
    <mergeCell ref="H81:I81"/>
    <mergeCell ref="H70:I70"/>
    <mergeCell ref="H71:I71"/>
    <mergeCell ref="H72:I72"/>
    <mergeCell ref="H73:I73"/>
    <mergeCell ref="H74:I74"/>
    <mergeCell ref="H75:I75"/>
    <mergeCell ref="H88:I88"/>
    <mergeCell ref="H89:I89"/>
    <mergeCell ref="H90:I90"/>
    <mergeCell ref="H91:I91"/>
    <mergeCell ref="H92:I92"/>
    <mergeCell ref="H93:I93"/>
    <mergeCell ref="H82:I82"/>
    <mergeCell ref="H83:I83"/>
    <mergeCell ref="H84:I84"/>
    <mergeCell ref="H85:I85"/>
    <mergeCell ref="H86:I86"/>
    <mergeCell ref="H87:I87"/>
    <mergeCell ref="H103:I103"/>
    <mergeCell ref="H104:I104"/>
    <mergeCell ref="H105:I105"/>
    <mergeCell ref="H94:I94"/>
    <mergeCell ref="H95:I95"/>
    <mergeCell ref="H96:I96"/>
    <mergeCell ref="H97:I97"/>
    <mergeCell ref="H98:I98"/>
    <mergeCell ref="H99:I99"/>
    <mergeCell ref="H124:I124"/>
    <mergeCell ref="C125:I125"/>
    <mergeCell ref="A4:L4"/>
    <mergeCell ref="H118:I118"/>
    <mergeCell ref="H119:I119"/>
    <mergeCell ref="H120:I120"/>
    <mergeCell ref="H121:I121"/>
    <mergeCell ref="H122:I122"/>
    <mergeCell ref="H123:I123"/>
    <mergeCell ref="H112:I112"/>
    <mergeCell ref="H113:I113"/>
    <mergeCell ref="H114:I114"/>
    <mergeCell ref="H115:I115"/>
    <mergeCell ref="H116:I116"/>
    <mergeCell ref="H117:I117"/>
    <mergeCell ref="H106:I106"/>
    <mergeCell ref="H107:I107"/>
    <mergeCell ref="H108:I108"/>
    <mergeCell ref="H109:I109"/>
    <mergeCell ref="H110:I110"/>
    <mergeCell ref="H111:I111"/>
    <mergeCell ref="H100:I100"/>
    <mergeCell ref="H101:I101"/>
    <mergeCell ref="H102:I102"/>
  </mergeCells>
  <conditionalFormatting sqref="E27:E31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4:H124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6" operator="equal">
      <formula>"NO REACT"</formula>
    </cfRule>
    <cfRule type="cellIs" dxfId="2" priority="7" operator="equal">
      <formula>"INDET"</formula>
    </cfRule>
    <cfRule type="cellIs" dxfId="1" priority="8" operator="equal">
      <formula>"REACTIVO"</formula>
    </cfRule>
  </conditionalFormatting>
  <conditionalFormatting sqref="H34:I124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E27:E28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8A9BB7487B3A418DE17EEA8A2EF728" ma:contentTypeVersion="14" ma:contentTypeDescription="Crear nuevo documento." ma:contentTypeScope="" ma:versionID="2d96688154d15a6849f6ec92492d8936">
  <xsd:schema xmlns:xsd="http://www.w3.org/2001/XMLSchema" xmlns:xs="http://www.w3.org/2001/XMLSchema" xmlns:p="http://schemas.microsoft.com/office/2006/metadata/properties" xmlns:ns2="c0c39b8d-643d-4447-a411-7bb26824667b" xmlns:ns3="a610e080-0fe1-4d7d-8707-f2a8e95e2372" targetNamespace="http://schemas.microsoft.com/office/2006/metadata/properties" ma:root="true" ma:fieldsID="0782ff3f2c9a0bc755049d26f76ec780" ns2:_="" ns3:_="">
    <xsd:import namespace="c0c39b8d-643d-4447-a411-7bb26824667b"/>
    <xsd:import namespace="a610e080-0fe1-4d7d-8707-f2a8e95e23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39b8d-643d-4447-a411-7bb2682466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d1320396-f615-4c91-a47c-118c79a5af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0e080-0fe1-4d7d-8707-f2a8e95e2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c39b8d-643d-4447-a411-7bb268246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F8971A-EF70-43CB-8B3B-B421749B69B9}"/>
</file>

<file path=customXml/itemProps2.xml><?xml version="1.0" encoding="utf-8"?>
<ds:datastoreItem xmlns:ds="http://schemas.openxmlformats.org/officeDocument/2006/customXml" ds:itemID="{35F39215-6733-4297-9305-50319549FA78}"/>
</file>

<file path=customXml/itemProps3.xml><?xml version="1.0" encoding="utf-8"?>
<ds:datastoreItem xmlns:ds="http://schemas.openxmlformats.org/officeDocument/2006/customXml" ds:itemID="{45EC544F-28BB-4106-BE7F-00B0A8F55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27 muestras - Suero</vt:lpstr>
      <vt:lpstr>Placa Completa - Suero</vt:lpstr>
      <vt:lpstr>PC - Leche individual</vt:lpstr>
      <vt:lpstr>27 m - Leche individual </vt:lpstr>
      <vt:lpstr>27 m - Leche tanque </vt:lpstr>
      <vt:lpstr>PC - Leche tanque </vt:lpstr>
      <vt:lpstr>'27 m - Leche individual '!Área_de_impresión</vt:lpstr>
      <vt:lpstr>'27 m - Leche tanque '!Área_de_impresión</vt:lpstr>
      <vt:lpstr>'27 muestras - Suero'!Área_de_impresión</vt:lpstr>
      <vt:lpstr>'PC - Leche individual'!Área_de_impresión</vt:lpstr>
      <vt:lpstr>'PC - Leche tanque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Melli</cp:lastModifiedBy>
  <cp:lastPrinted>2025-08-18T20:45:59Z</cp:lastPrinted>
  <dcterms:created xsi:type="dcterms:W3CDTF">2021-09-02T16:47:14Z</dcterms:created>
  <dcterms:modified xsi:type="dcterms:W3CDTF">2026-02-19T13:56:12Z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0x0101003B8A9BB7487B3A418DE17EEA8A2EF728</vt:lpwstr>
  </property>
</Properties>
</file>