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C9038237-4379-4428-A16A-DADC43715C5E}" xr6:coauthVersionLast="47" xr6:coauthVersionMax="47" xr10:uidLastSave="{00000000-0000-0000-0000-000000000000}"/>
  <bookViews>
    <workbookView xWindow="-120" yWindow="-120" windowWidth="20730" windowHeight="11040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9" i="1"/>
  <c r="E29" i="4"/>
  <c r="E26" i="4"/>
  <c r="D1" i="1"/>
  <c r="E1" i="4"/>
  <c r="E28" i="4"/>
  <c r="E27" i="4"/>
  <c r="D18" i="1"/>
  <c r="D17" i="1"/>
  <c r="E27" i="1"/>
  <c r="E30" i="1"/>
  <c r="F117" i="4" l="1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123" i="4" l="1"/>
  <c r="H123" i="4" s="1"/>
  <c r="G34" i="4"/>
  <c r="H34" i="4" s="1"/>
  <c r="G33" i="4"/>
  <c r="H33" i="4" s="1"/>
  <c r="F27" i="1"/>
  <c r="G27" i="1" s="1"/>
  <c r="G120" i="4"/>
  <c r="H120" i="4" s="1"/>
  <c r="E30" i="4"/>
  <c r="G96" i="4"/>
  <c r="H96" i="4" s="1"/>
  <c r="G111" i="4"/>
  <c r="H111" i="4" s="1"/>
  <c r="G119" i="4"/>
  <c r="H119" i="4" s="1"/>
  <c r="G94" i="4"/>
  <c r="H94" i="4" s="1"/>
  <c r="G118" i="4"/>
  <c r="H118" i="4" s="1"/>
  <c r="G98" i="4"/>
  <c r="H98" i="4" s="1"/>
  <c r="G114" i="4"/>
  <c r="H114" i="4" s="1"/>
  <c r="G106" i="4"/>
  <c r="H106" i="4" s="1"/>
  <c r="G122" i="4"/>
  <c r="H122" i="4" s="1"/>
  <c r="G115" i="4"/>
  <c r="H115" i="4" s="1"/>
  <c r="G97" i="4"/>
  <c r="H97" i="4" s="1"/>
  <c r="G113" i="4"/>
  <c r="H113" i="4" s="1"/>
  <c r="G105" i="4"/>
  <c r="H105" i="4" s="1"/>
  <c r="G121" i="4"/>
  <c r="H121" i="4" s="1"/>
  <c r="G95" i="4"/>
  <c r="H95" i="4" s="1"/>
  <c r="G103" i="4"/>
  <c r="H103" i="4" s="1"/>
  <c r="G104" i="4"/>
  <c r="H104" i="4" s="1"/>
  <c r="G99" i="4"/>
  <c r="H99" i="4" s="1"/>
  <c r="G92" i="4"/>
  <c r="H92" i="4" s="1"/>
  <c r="G93" i="4"/>
  <c r="H93" i="4" s="1"/>
  <c r="G102" i="4"/>
  <c r="H102" i="4" s="1"/>
  <c r="G110" i="4"/>
  <c r="H110" i="4" s="1"/>
  <c r="G60" i="4"/>
  <c r="H60" i="4" s="1"/>
  <c r="G108" i="4"/>
  <c r="H108" i="4" s="1"/>
  <c r="G100" i="4"/>
  <c r="H100" i="4" s="1"/>
  <c r="G101" i="4"/>
  <c r="H101" i="4" s="1"/>
  <c r="G109" i="4"/>
  <c r="H109" i="4" s="1"/>
  <c r="G117" i="4"/>
  <c r="H117" i="4" s="1"/>
  <c r="G91" i="4"/>
  <c r="H91" i="4" s="1"/>
  <c r="G112" i="4"/>
  <c r="H112" i="4" s="1"/>
  <c r="G90" i="4"/>
  <c r="H90" i="4" s="1"/>
  <c r="G116" i="4"/>
  <c r="H116" i="4" s="1"/>
  <c r="G107" i="4"/>
  <c r="H107" i="4" s="1"/>
  <c r="G70" i="4"/>
  <c r="H70" i="4" s="1"/>
  <c r="G81" i="4"/>
  <c r="H81" i="4" s="1"/>
  <c r="G73" i="4"/>
  <c r="H73" i="4" s="1"/>
  <c r="G88" i="4"/>
  <c r="H88" i="4" s="1"/>
  <c r="G79" i="4"/>
  <c r="H79" i="4" s="1"/>
  <c r="G71" i="4"/>
  <c r="H71" i="4" s="1"/>
  <c r="G89" i="4"/>
  <c r="H89" i="4" s="1"/>
  <c r="G66" i="4"/>
  <c r="H66" i="4" s="1"/>
  <c r="G46" i="4"/>
  <c r="H46" i="4" s="1"/>
  <c r="G54" i="4"/>
  <c r="H54" i="4" s="1"/>
  <c r="G85" i="4"/>
  <c r="H85" i="4" s="1"/>
  <c r="G78" i="4"/>
  <c r="H78" i="4" s="1"/>
  <c r="G37" i="4"/>
  <c r="H37" i="4" s="1"/>
  <c r="G82" i="4"/>
  <c r="H82" i="4" s="1"/>
  <c r="G77" i="4"/>
  <c r="H77" i="4" s="1"/>
  <c r="G63" i="4"/>
  <c r="H63" i="4" s="1"/>
  <c r="G38" i="4"/>
  <c r="H38" i="4" s="1"/>
  <c r="G48" i="4"/>
  <c r="H48" i="4" s="1"/>
  <c r="G56" i="4"/>
  <c r="H56" i="4" s="1"/>
  <c r="G87" i="4"/>
  <c r="H87" i="4" s="1"/>
  <c r="G42" i="4"/>
  <c r="H42" i="4" s="1"/>
  <c r="G50" i="4"/>
  <c r="H50" i="4" s="1"/>
  <c r="G86" i="4"/>
  <c r="H86" i="4" s="1"/>
  <c r="G80" i="4"/>
  <c r="H80" i="4" s="1"/>
  <c r="G74" i="4"/>
  <c r="H74" i="4" s="1"/>
  <c r="G35" i="4"/>
  <c r="H35" i="4" s="1"/>
  <c r="G43" i="4"/>
  <c r="H43" i="4" s="1"/>
  <c r="G58" i="4"/>
  <c r="H58" i="4" s="1"/>
  <c r="G67" i="4"/>
  <c r="H67" i="4" s="1"/>
  <c r="G44" i="4"/>
  <c r="H44" i="4" s="1"/>
  <c r="G57" i="4"/>
  <c r="H57" i="4" s="1"/>
  <c r="G84" i="4"/>
  <c r="H84" i="4" s="1"/>
  <c r="G51" i="4"/>
  <c r="H51" i="4" s="1"/>
  <c r="G83" i="4"/>
  <c r="H83" i="4" s="1"/>
  <c r="G76" i="4"/>
  <c r="H76" i="4" s="1"/>
  <c r="G72" i="4"/>
  <c r="H72" i="4" s="1"/>
  <c r="G69" i="4"/>
  <c r="H69" i="4" s="1"/>
  <c r="G65" i="4"/>
  <c r="H65" i="4" s="1"/>
  <c r="G62" i="4"/>
  <c r="H62" i="4" s="1"/>
  <c r="G39" i="4"/>
  <c r="H39" i="4" s="1"/>
  <c r="G52" i="4"/>
  <c r="H52" i="4" s="1"/>
  <c r="G45" i="4"/>
  <c r="H45" i="4" s="1"/>
  <c r="G40" i="4"/>
  <c r="H40" i="4" s="1"/>
  <c r="G53" i="4"/>
  <c r="H53" i="4" s="1"/>
  <c r="G59" i="4"/>
  <c r="H59" i="4" s="1"/>
  <c r="G75" i="4"/>
  <c r="H75" i="4" s="1"/>
  <c r="G68" i="4"/>
  <c r="H68" i="4" s="1"/>
  <c r="G64" i="4"/>
  <c r="H64" i="4" s="1"/>
  <c r="G61" i="4"/>
  <c r="H61" i="4" s="1"/>
  <c r="G41" i="4"/>
  <c r="H41" i="4" s="1"/>
  <c r="G47" i="4"/>
  <c r="H47" i="4" s="1"/>
  <c r="G36" i="4"/>
  <c r="H36" i="4" s="1"/>
  <c r="G49" i="4"/>
  <c r="H49" i="4" s="1"/>
  <c r="G55" i="4"/>
  <c r="H55" i="4" s="1"/>
  <c r="E43" i="1" l="1"/>
  <c r="E44" i="1"/>
  <c r="E45" i="1"/>
  <c r="E46" i="1"/>
  <c r="E47" i="1"/>
  <c r="F47" i="1" s="1"/>
  <c r="G47" i="1" s="1"/>
  <c r="E48" i="1"/>
  <c r="E49" i="1"/>
  <c r="E42" i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34" i="1"/>
  <c r="F34" i="1" s="1"/>
  <c r="G34" i="1" s="1"/>
  <c r="E28" i="1"/>
  <c r="F28" i="1" s="1"/>
  <c r="G28" i="1" s="1"/>
  <c r="E29" i="1"/>
  <c r="F29" i="1" s="1"/>
  <c r="G29" i="1" s="1"/>
  <c r="F30" i="1"/>
  <c r="G30" i="1" s="1"/>
  <c r="E31" i="1"/>
  <c r="F31" i="1" s="1"/>
  <c r="G31" i="1" s="1"/>
  <c r="E32" i="1"/>
  <c r="F32" i="1" s="1"/>
  <c r="G32" i="1" s="1"/>
  <c r="E33" i="1"/>
  <c r="F33" i="1" s="1"/>
  <c r="G33" i="1" s="1"/>
  <c r="E26" i="1"/>
  <c r="F26" i="1" s="1"/>
  <c r="G26" i="1" s="1"/>
  <c r="E23" i="1"/>
  <c r="F23" i="1" s="1"/>
  <c r="G23" i="1" s="1"/>
  <c r="E25" i="1"/>
  <c r="F25" i="1" s="1"/>
  <c r="G25" i="1" s="1"/>
  <c r="E24" i="1"/>
  <c r="F24" i="1" s="1"/>
  <c r="G24" i="1" s="1"/>
  <c r="F46" i="1" l="1"/>
  <c r="G46" i="1" s="1"/>
  <c r="F45" i="1"/>
  <c r="G45" i="1" s="1"/>
  <c r="F44" i="1"/>
  <c r="G44" i="1" s="1"/>
  <c r="F43" i="1"/>
  <c r="G43" i="1" s="1"/>
  <c r="F42" i="1"/>
  <c r="G42" i="1" s="1"/>
  <c r="F49" i="1"/>
  <c r="G49" i="1" s="1"/>
  <c r="F48" i="1"/>
  <c r="G48" i="1" s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<sst xmlns="http://schemas.openxmlformats.org/spreadsheetml/2006/main" count="308" uniqueCount="125">
  <si>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</si>
  <si>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</si>
  <si>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</si>
  <si>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</si>
  <si>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</si>
  <si>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</si>
  <si>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</si>
  <si>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</si>
  <si>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</si>
  <si>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</si>
  <si>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</si>
  <si>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</si>
  <si>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</si>
  <si>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</si>
  <si>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</si>
  <si>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</si>
  <si>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</si>
  <si>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</si>
  <si>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</si>
  <si>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</si>
  <si>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</si>
  <si>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</si>
  <si>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</si>
  <si>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</si>
  <si>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</si>
  <si>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</si>
  <si>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</si>
  <si>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</si>
  <si>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</si>
  <si>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</si>
  <si>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</si>
  <si>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</si>
  <si>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</si>
  <si>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</si>
  <si>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</si>
  <si>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</si>
  <si>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</si>
  <si>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</si>
  <si>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</si>
  <si>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</si>
  <si>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</si>
  <si>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</si>
  <si>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</si>
  <si>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</si>
  <si>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</si>
  <si>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</si>
  <si>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</si>
  <si>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</si>
  <si>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</si>
  <si>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</si>
  <si>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</si>
  <si>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</si>
  <si>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</si>
  <si>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</si>
  <si>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</si>
  <si>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</si>
  <si>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</si>
  <si>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</si>
  <si>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</si>
  <si>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</si>
  <si>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</si>
  <si>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</si>
  <si>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</si>
  <si>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</si>
  <si>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</si>
  <si>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</si>
  <si>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</si>
  <si>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</si>
  <si>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</si>
  <si>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</si>
  <si>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</si>
  <si>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</si>
  <si>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</si>
  <si>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</si>
  <si>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</si>
  <si>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</si>
  <si>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</si>
  <si>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</si>
  <si>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</si>
  <si>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</si>
  <si>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</si>
  <si>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</si>
  <si>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</si>
  <si>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</si>
  <si>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</si>
  <si>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</si>
  <si>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</si>
  <si>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</si>
  <si>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</si>
  <si>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</si>
  <si>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</si>
  <si>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</si>
  <si>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</si>
  <si>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</si>
  <si>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</si>
  <si>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</si>
  <si>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</si>
  <si>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</si>
  <si>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</si>
  <si>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</si>
  <si>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</si>
  <si>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</si>
  <si>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</si>
  <si>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</si>
  <si>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</si>
  <si>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</si>
  <si>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</si>
  <si>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</si>
  <si>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</si>
  <si>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</si>
  <si>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</si>
  <si>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</si>
  <si>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</si>
  <si>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</si>
  <si>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</si>
  <si>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VETLIS® Brucella iELISA Ovinos</t>
  </si>
  <si>
    <t>BM &lt; 0.11</t>
  </si>
  <si>
    <t>CN &lt; 0.15</t>
  </si>
  <si>
    <t>≤ 35%</t>
  </si>
  <si>
    <t>&gt; 45%</t>
  </si>
  <si>
    <t>&gt; 35  ≤ 45%</t>
  </si>
  <si>
    <t>CP &gt; 1.4</t>
  </si>
  <si>
    <t>CP/CN &gt; 9.3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</si>
  <si>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15VL04_v26062024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</si>
  <si>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15VL04_v26062024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</si>
</sst>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73318</xdr:rowOff>
    </xdr:from>
    <xdr:to>
      <xdr:col>2</xdr:col>
      <xdr:colOff>228600</xdr:colOff>
      <xdr:row>2</xdr:row>
      <xdr:rowOff>219075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F9588E-D229-45EB-8247-FDE2A416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3318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3</xdr:col>
      <xdr:colOff>0</xdr:colOff>
      <xdr:row>2</xdr:row>
      <xdr:rowOff>221957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F29827-C5AC-4E17-8E54-AAA9E0A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76200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tabSelected="1" zoomScaleNormal="100" workbookViewId="0">
      <selection activeCell="L14" sqref="L14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6">
        <f ca="1">TODAY()</f>
        <v>45481</v>
      </c>
      <c r="E1" s="46"/>
      <c r="F1" s="12"/>
      <c r="G1" s="11" t="s">
        <v>69</v>
      </c>
      <c r="H1" s="48"/>
      <c r="I1" s="48"/>
    </row>
    <row r="2" spans="1:9" ht="21.75" customHeight="1" x14ac:dyDescent="0.25">
      <c r="A2" s="2"/>
      <c r="B2" s="2"/>
      <c r="C2" s="11" t="s">
        <v>27</v>
      </c>
      <c r="D2" s="45"/>
      <c r="E2" s="45"/>
      <c r="F2" s="13"/>
      <c r="G2" s="11" t="s">
        <v>96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115</v>
      </c>
      <c r="E3" s="10"/>
      <c r="F3" s="10"/>
      <c r="G3" s="10"/>
      <c r="H3" s="52" t="s">
        <v>123</v>
      </c>
      <c r="I3" s="52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7" t="s">
        <v>97</v>
      </c>
      <c r="B5" s="47"/>
      <c r="C5" s="47"/>
      <c r="D5" s="47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49" t="s">
        <v>24</v>
      </c>
      <c r="C15" s="50"/>
      <c r="D15" s="51"/>
      <c r="E15" s="2"/>
      <c r="F15" s="49" t="s">
        <v>98</v>
      </c>
      <c r="G15" s="50"/>
      <c r="H15" s="50" t="s">
        <v>99</v>
      </c>
      <c r="I15" s="51"/>
    </row>
    <row r="16" spans="1:9" x14ac:dyDescent="0.25">
      <c r="A16" s="2"/>
      <c r="B16" s="58" t="s">
        <v>121</v>
      </c>
      <c r="C16" s="53"/>
      <c r="D16" s="36" t="e">
        <f>IF(AVERAGE(F8:F9)&gt;1.4,"OK","NO OK")</f>
        <v>#DIV/0!</v>
      </c>
      <c r="E16" s="2"/>
      <c r="F16" s="59" t="s">
        <v>118</v>
      </c>
      <c r="G16" s="60"/>
      <c r="H16" s="53" t="s">
        <v>100</v>
      </c>
      <c r="I16" s="54"/>
    </row>
    <row r="17" spans="1:9" x14ac:dyDescent="0.25">
      <c r="A17" s="2"/>
      <c r="B17" s="58" t="s">
        <v>117</v>
      </c>
      <c r="C17" s="53"/>
      <c r="D17" s="36" t="e">
        <f>IF(AVERAGE(F6:F7)&lt; 0.15,"OK","NO OK")</f>
        <v>#DIV/0!</v>
      </c>
      <c r="E17" s="2"/>
      <c r="F17" s="58" t="s">
        <v>120</v>
      </c>
      <c r="G17" s="53"/>
      <c r="H17" s="53" t="s">
        <v>101</v>
      </c>
      <c r="I17" s="54"/>
    </row>
    <row r="18" spans="1:9" ht="15.75" thickBot="1" x14ac:dyDescent="0.3">
      <c r="A18" s="2"/>
      <c r="B18" s="58" t="s">
        <v>116</v>
      </c>
      <c r="C18" s="53"/>
      <c r="D18" s="36" t="e">
        <f>IF(AVERAGE(F10)&lt; 0.11,"OK","NO OK")</f>
        <v>#DIV/0!</v>
      </c>
      <c r="E18" s="2"/>
      <c r="F18" s="55" t="s">
        <v>119</v>
      </c>
      <c r="G18" s="56"/>
      <c r="H18" s="56" t="s">
        <v>102</v>
      </c>
      <c r="I18" s="57"/>
    </row>
    <row r="19" spans="1:9" ht="15.75" thickBot="1" x14ac:dyDescent="0.3">
      <c r="A19" s="2"/>
      <c r="B19" s="58" t="s">
        <v>122</v>
      </c>
      <c r="C19" s="53"/>
      <c r="D19" s="36" t="e">
        <f>IF(AVERAGE(F8:F9)/AVERAGE(F6:F7)&gt;9.3,"OK","NO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55" t="s">
        <v>114</v>
      </c>
      <c r="C20" s="56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43" t="s">
        <v>99</v>
      </c>
      <c r="H22" s="43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44" t="e">
        <f>IF(F23&gt;45,"POSITIVO",IF(F23=0,"S/D",IF(F23&lt;=35,"NEGATIVO",IF(35&lt;F23&gt;45,"INDETERMINADO"))))</f>
        <v>#DIV/0!</v>
      </c>
      <c r="H23" s="44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41" t="e">
        <f t="shared" ref="G24:G49" si="2">IF(F24&gt;45,"POSITIVO",IF(F24=0,"S/D",IF(F24&lt;=35,"NEGATIVO",IF(35&lt;F24&gt;45,"INDETERMINADO"))))</f>
        <v>#DIV/0!</v>
      </c>
      <c r="H24" s="41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41" t="e">
        <f t="shared" si="2"/>
        <v>#DIV/0!</v>
      </c>
      <c r="H25" s="41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41" t="e">
        <f t="shared" si="2"/>
        <v>#DIV/0!</v>
      </c>
      <c r="H26" s="41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41" t="e">
        <f t="shared" si="2"/>
        <v>#DIV/0!</v>
      </c>
      <c r="H27" s="41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41" t="e">
        <f t="shared" si="2"/>
        <v>#DIV/0!</v>
      </c>
      <c r="H28" s="41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41" t="e">
        <f t="shared" si="2"/>
        <v>#DIV/0!</v>
      </c>
      <c r="H29" s="41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41" t="e">
        <f t="shared" si="2"/>
        <v>#DIV/0!</v>
      </c>
      <c r="H30" s="41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41" t="e">
        <f t="shared" si="2"/>
        <v>#DIV/0!</v>
      </c>
      <c r="H31" s="41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41" t="e">
        <f t="shared" si="2"/>
        <v>#DIV/0!</v>
      </c>
      <c r="H32" s="41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41" t="e">
        <f t="shared" si="2"/>
        <v>#DIV/0!</v>
      </c>
      <c r="H33" s="41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41" t="e">
        <f t="shared" si="2"/>
        <v>#DIV/0!</v>
      </c>
      <c r="H34" s="41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41" t="e">
        <f t="shared" si="2"/>
        <v>#DIV/0!</v>
      </c>
      <c r="H35" s="41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41" t="e">
        <f t="shared" si="2"/>
        <v>#DIV/0!</v>
      </c>
      <c r="H36" s="41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41" t="e">
        <f t="shared" si="2"/>
        <v>#DIV/0!</v>
      </c>
      <c r="H37" s="41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41" t="e">
        <f t="shared" si="2"/>
        <v>#DIV/0!</v>
      </c>
      <c r="H38" s="41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41" t="e">
        <f t="shared" si="2"/>
        <v>#DIV/0!</v>
      </c>
      <c r="H39" s="41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41" t="e">
        <f t="shared" si="2"/>
        <v>#DIV/0!</v>
      </c>
      <c r="H40" s="41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41" t="e">
        <f t="shared" si="2"/>
        <v>#DIV/0!</v>
      </c>
      <c r="H41" s="41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41" t="e">
        <f t="shared" si="2"/>
        <v>#DIV/0!</v>
      </c>
      <c r="H42" s="41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41" t="e">
        <f t="shared" si="2"/>
        <v>#DIV/0!</v>
      </c>
      <c r="H43" s="41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41" t="e">
        <f t="shared" si="2"/>
        <v>#DIV/0!</v>
      </c>
      <c r="H44" s="41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41" t="e">
        <f t="shared" si="2"/>
        <v>#DIV/0!</v>
      </c>
      <c r="H45" s="41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41" t="e">
        <f t="shared" si="2"/>
        <v>#DIV/0!</v>
      </c>
      <c r="H46" s="41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41" t="e">
        <f t="shared" si="2"/>
        <v>#DIV/0!</v>
      </c>
      <c r="H47" s="41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41" t="e">
        <f t="shared" si="2"/>
        <v>#DIV/0!</v>
      </c>
      <c r="H48" s="41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42" t="e">
        <f t="shared" si="2"/>
        <v>#DIV/0!</v>
      </c>
      <c r="H49" s="42"/>
      <c r="I49" s="2"/>
    </row>
    <row r="50" spans="1:9" ht="15" customHeight="1" x14ac:dyDescent="0.25">
      <c r="A50" s="20"/>
      <c r="B50" s="39" t="s">
        <v>113</v>
      </c>
      <c r="C50" s="39"/>
      <c r="D50" s="39"/>
      <c r="E50" s="39"/>
      <c r="F50" s="39"/>
      <c r="G50" s="40"/>
      <c r="H50" s="40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wmQgHwxNCsyHc5qbxN5M00p9wRukUSBs9NGIppxuVZF3UCmWqf9V85Rg+Hh+dh05n/Gh5bAAL2Rtte+3fybEFg==" saltValue="DLzvRCCY1xydzSpPyOygRw==" spinCount="100000" sheet="1" objects="1" scenarios="1"/>
  <mergeCells count="48"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  <mergeCell ref="D2:E2"/>
    <mergeCell ref="D1:E1"/>
    <mergeCell ref="A5:D5"/>
    <mergeCell ref="H1:I1"/>
    <mergeCell ref="B15:D15"/>
    <mergeCell ref="F15:G15"/>
    <mergeCell ref="H15:I15"/>
    <mergeCell ref="H3:I3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 D16:D18 D20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zoomScaleNormal="100" workbookViewId="0">
      <selection activeCell="N7" sqref="N7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6">
        <f ca="1">TODAY()</f>
        <v>45481</v>
      </c>
      <c r="F1" s="46"/>
      <c r="G1" s="24"/>
      <c r="H1" s="12"/>
      <c r="I1" s="11" t="s">
        <v>69</v>
      </c>
      <c r="J1" s="48"/>
      <c r="K1" s="48"/>
      <c r="L1" s="2"/>
    </row>
    <row r="2" spans="1:12" ht="21.75" customHeight="1" x14ac:dyDescent="0.25">
      <c r="A2" s="2"/>
      <c r="B2" s="2"/>
      <c r="C2" s="2"/>
      <c r="D2" s="11" t="s">
        <v>27</v>
      </c>
      <c r="E2" s="45"/>
      <c r="F2" s="45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115</v>
      </c>
      <c r="F3" s="10"/>
      <c r="G3" s="10"/>
      <c r="H3" s="10"/>
      <c r="I3" s="10"/>
      <c r="J3" s="62" t="s">
        <v>124</v>
      </c>
      <c r="K3" s="62"/>
      <c r="L3" s="62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7" t="s">
        <v>112</v>
      </c>
      <c r="B5" s="47"/>
      <c r="C5" s="47"/>
      <c r="D5" s="47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49" t="s">
        <v>24</v>
      </c>
      <c r="D25" s="50"/>
      <c r="E25" s="51"/>
      <c r="F25" s="2"/>
      <c r="G25" s="49" t="s">
        <v>98</v>
      </c>
      <c r="H25" s="50"/>
      <c r="I25" s="50" t="s">
        <v>99</v>
      </c>
      <c r="J25" s="51"/>
      <c r="K25" s="2"/>
      <c r="L25" s="2"/>
    </row>
    <row r="26" spans="1:12" x14ac:dyDescent="0.25">
      <c r="A26" s="2"/>
      <c r="B26" s="2"/>
      <c r="C26" s="58" t="s">
        <v>121</v>
      </c>
      <c r="D26" s="53"/>
      <c r="E26" s="36" t="e">
        <f>IF(AVERAGE(A18:A19)&gt;1.4,"OK","NO OK")</f>
        <v>#DIV/0!</v>
      </c>
      <c r="F26" s="2"/>
      <c r="G26" s="59" t="s">
        <v>118</v>
      </c>
      <c r="H26" s="60"/>
      <c r="I26" s="53" t="s">
        <v>100</v>
      </c>
      <c r="J26" s="54"/>
      <c r="K26" s="2"/>
      <c r="L26" s="2"/>
    </row>
    <row r="27" spans="1:12" x14ac:dyDescent="0.25">
      <c r="A27" s="2"/>
      <c r="B27" s="2"/>
      <c r="C27" s="58" t="s">
        <v>117</v>
      </c>
      <c r="D27" s="53"/>
      <c r="E27" s="36" t="e">
        <f>IF(AVERAGE(A16:A17)&lt; 0.15,"OK","NO OK")</f>
        <v>#DIV/0!</v>
      </c>
      <c r="F27" s="2"/>
      <c r="G27" s="58" t="s">
        <v>120</v>
      </c>
      <c r="H27" s="53"/>
      <c r="I27" s="53" t="s">
        <v>101</v>
      </c>
      <c r="J27" s="54"/>
      <c r="K27" s="2"/>
      <c r="L27" s="2"/>
    </row>
    <row r="28" spans="1:12" ht="15.75" thickBot="1" x14ac:dyDescent="0.3">
      <c r="A28" s="2"/>
      <c r="B28" s="2"/>
      <c r="C28" s="58" t="s">
        <v>116</v>
      </c>
      <c r="D28" s="53"/>
      <c r="E28" s="36" t="e">
        <f>IF(AVERAGE(A20)&lt; 0.11,"OK","NO OK")</f>
        <v>#DIV/0!</v>
      </c>
      <c r="F28" s="2"/>
      <c r="G28" s="55" t="s">
        <v>119</v>
      </c>
      <c r="H28" s="56"/>
      <c r="I28" s="56" t="s">
        <v>102</v>
      </c>
      <c r="J28" s="57"/>
      <c r="K28" s="2"/>
      <c r="L28" s="2"/>
    </row>
    <row r="29" spans="1:12" ht="15.75" thickBot="1" x14ac:dyDescent="0.3">
      <c r="A29" s="2"/>
      <c r="B29" s="2"/>
      <c r="C29" s="58" t="s">
        <v>122</v>
      </c>
      <c r="D29" s="53"/>
      <c r="E29" s="36" t="e">
        <f>IF(AVERAGE(A18:A19)/AVERAGE(A16:A17)&gt;9.3,"OK","NO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55" t="s">
        <v>114</v>
      </c>
      <c r="D30" s="56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1" t="s">
        <v>99</v>
      </c>
      <c r="I32" s="61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41" t="e">
        <f>IF(G33&gt;45,"POSITIVO",IF(G33=0,"S/D",IF(G33&lt;=35,"NEGATIVO",IF(35&lt;G33&gt;45,"INDETERMINADO"))))</f>
        <v>#DIV/0!</v>
      </c>
      <c r="I33" s="41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41" t="e">
        <f t="shared" ref="H34:H97" si="1">IF(G34&gt;45,"POSITIVO",IF(G34=0,"S/D",IF(G34&lt;=35,"NEGATIVO",IF(35&lt;G34&gt;45,"INDETERMINADO"))))</f>
        <v>#DIV/0!</v>
      </c>
      <c r="I34" s="41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41" t="e">
        <f t="shared" si="1"/>
        <v>#DIV/0!</v>
      </c>
      <c r="I35" s="41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41" t="e">
        <f t="shared" si="1"/>
        <v>#DIV/0!</v>
      </c>
      <c r="I36" s="41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41" t="e">
        <f t="shared" si="1"/>
        <v>#DIV/0!</v>
      </c>
      <c r="I37" s="41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41" t="e">
        <f t="shared" si="1"/>
        <v>#DIV/0!</v>
      </c>
      <c r="I38" s="41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41" t="e">
        <f t="shared" si="1"/>
        <v>#DIV/0!</v>
      </c>
      <c r="I39" s="41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41" t="e">
        <f t="shared" si="1"/>
        <v>#DIV/0!</v>
      </c>
      <c r="I40" s="41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41" t="e">
        <f t="shared" si="1"/>
        <v>#DIV/0!</v>
      </c>
      <c r="I41" s="41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41" t="e">
        <f t="shared" si="1"/>
        <v>#DIV/0!</v>
      </c>
      <c r="I42" s="41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41" t="e">
        <f t="shared" si="1"/>
        <v>#DIV/0!</v>
      </c>
      <c r="I43" s="41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41" t="e">
        <f t="shared" si="1"/>
        <v>#DIV/0!</v>
      </c>
      <c r="I44" s="41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41" t="e">
        <f t="shared" si="1"/>
        <v>#DIV/0!</v>
      </c>
      <c r="I45" s="41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41" t="e">
        <f t="shared" si="1"/>
        <v>#DIV/0!</v>
      </c>
      <c r="I46" s="41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41" t="e">
        <f t="shared" si="1"/>
        <v>#DIV/0!</v>
      </c>
      <c r="I47" s="41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41" t="e">
        <f t="shared" si="1"/>
        <v>#DIV/0!</v>
      </c>
      <c r="I48" s="41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41" t="e">
        <f t="shared" si="1"/>
        <v>#DIV/0!</v>
      </c>
      <c r="I49" s="41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41" t="e">
        <f t="shared" si="1"/>
        <v>#DIV/0!</v>
      </c>
      <c r="I50" s="41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41" t="e">
        <f t="shared" si="1"/>
        <v>#DIV/0!</v>
      </c>
      <c r="I51" s="41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41" t="e">
        <f t="shared" si="1"/>
        <v>#DIV/0!</v>
      </c>
      <c r="I52" s="41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41" t="e">
        <f t="shared" si="1"/>
        <v>#DIV/0!</v>
      </c>
      <c r="I53" s="41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41" t="e">
        <f t="shared" si="1"/>
        <v>#DIV/0!</v>
      </c>
      <c r="I54" s="41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41" t="e">
        <f t="shared" si="1"/>
        <v>#DIV/0!</v>
      </c>
      <c r="I55" s="41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41" t="e">
        <f t="shared" si="1"/>
        <v>#DIV/0!</v>
      </c>
      <c r="I56" s="41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41" t="e">
        <f t="shared" si="1"/>
        <v>#DIV/0!</v>
      </c>
      <c r="I57" s="41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41" t="e">
        <f t="shared" si="1"/>
        <v>#DIV/0!</v>
      </c>
      <c r="I58" s="41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41" t="e">
        <f t="shared" si="1"/>
        <v>#DIV/0!</v>
      </c>
      <c r="I59" s="41"/>
      <c r="J59" s="2"/>
      <c r="K59" s="2"/>
      <c r="L59" s="2"/>
    </row>
    <row r="60" spans="1:12" ht="15" customHeight="1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41" t="e">
        <f t="shared" si="1"/>
        <v>#DIV/0!</v>
      </c>
      <c r="I60" s="41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41" t="e">
        <f t="shared" si="1"/>
        <v>#DIV/0!</v>
      </c>
      <c r="I61" s="41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41" t="e">
        <f t="shared" si="1"/>
        <v>#DIV/0!</v>
      </c>
      <c r="I62" s="41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41" t="e">
        <f t="shared" si="1"/>
        <v>#DIV/0!</v>
      </c>
      <c r="I63" s="41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41" t="e">
        <f t="shared" si="1"/>
        <v>#DIV/0!</v>
      </c>
      <c r="I64" s="41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41" t="e">
        <f t="shared" si="1"/>
        <v>#DIV/0!</v>
      </c>
      <c r="I65" s="41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41" t="e">
        <f t="shared" si="1"/>
        <v>#DIV/0!</v>
      </c>
      <c r="I66" s="41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41" t="e">
        <f t="shared" si="1"/>
        <v>#DIV/0!</v>
      </c>
      <c r="I67" s="41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41" t="e">
        <f t="shared" si="1"/>
        <v>#DIV/0!</v>
      </c>
      <c r="I68" s="41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41" t="e">
        <f t="shared" si="1"/>
        <v>#DIV/0!</v>
      </c>
      <c r="I69" s="41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41" t="e">
        <f t="shared" si="1"/>
        <v>#DIV/0!</v>
      </c>
      <c r="I70" s="41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41" t="e">
        <f t="shared" si="1"/>
        <v>#DIV/0!</v>
      </c>
      <c r="I71" s="41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41" t="e">
        <f t="shared" si="1"/>
        <v>#DIV/0!</v>
      </c>
      <c r="I72" s="41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41" t="e">
        <f t="shared" si="1"/>
        <v>#DIV/0!</v>
      </c>
      <c r="I73" s="41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41" t="e">
        <f t="shared" si="1"/>
        <v>#DIV/0!</v>
      </c>
      <c r="I74" s="41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41" t="e">
        <f t="shared" si="1"/>
        <v>#DIV/0!</v>
      </c>
      <c r="I75" s="41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41" t="e">
        <f t="shared" si="1"/>
        <v>#DIV/0!</v>
      </c>
      <c r="I76" s="41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41" t="e">
        <f t="shared" si="1"/>
        <v>#DIV/0!</v>
      </c>
      <c r="I77" s="41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41" t="e">
        <f t="shared" si="1"/>
        <v>#DIV/0!</v>
      </c>
      <c r="I78" s="41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41" t="e">
        <f t="shared" si="1"/>
        <v>#DIV/0!</v>
      </c>
      <c r="I79" s="41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41" t="e">
        <f t="shared" si="1"/>
        <v>#DIV/0!</v>
      </c>
      <c r="I80" s="41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41" t="e">
        <f t="shared" si="1"/>
        <v>#DIV/0!</v>
      </c>
      <c r="I81" s="41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41" t="e">
        <f t="shared" si="1"/>
        <v>#DIV/0!</v>
      </c>
      <c r="I82" s="41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41" t="e">
        <f t="shared" si="1"/>
        <v>#DIV/0!</v>
      </c>
      <c r="I83" s="41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41" t="e">
        <f t="shared" si="1"/>
        <v>#DIV/0!</v>
      </c>
      <c r="I84" s="41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41" t="e">
        <f t="shared" si="1"/>
        <v>#DIV/0!</v>
      </c>
      <c r="I85" s="41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41" t="e">
        <f t="shared" si="1"/>
        <v>#DIV/0!</v>
      </c>
      <c r="I86" s="41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41" t="e">
        <f t="shared" si="1"/>
        <v>#DIV/0!</v>
      </c>
      <c r="I87" s="41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41" t="e">
        <f t="shared" si="1"/>
        <v>#DIV/0!</v>
      </c>
      <c r="I88" s="41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41" t="e">
        <f t="shared" si="1"/>
        <v>#DIV/0!</v>
      </c>
      <c r="I89" s="41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41" t="e">
        <f t="shared" si="1"/>
        <v>#DIV/0!</v>
      </c>
      <c r="I90" s="41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41" t="e">
        <f t="shared" si="1"/>
        <v>#DIV/0!</v>
      </c>
      <c r="I91" s="41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41" t="e">
        <f t="shared" si="1"/>
        <v>#DIV/0!</v>
      </c>
      <c r="I92" s="41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41" t="e">
        <f t="shared" si="1"/>
        <v>#DIV/0!</v>
      </c>
      <c r="I93" s="41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41" t="e">
        <f t="shared" si="1"/>
        <v>#DIV/0!</v>
      </c>
      <c r="I94" s="41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41" t="e">
        <f t="shared" si="1"/>
        <v>#DIV/0!</v>
      </c>
      <c r="I95" s="41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41" t="e">
        <f t="shared" si="1"/>
        <v>#DIV/0!</v>
      </c>
      <c r="I96" s="41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41" t="e">
        <f t="shared" si="1"/>
        <v>#DIV/0!</v>
      </c>
      <c r="I97" s="41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41" t="e">
        <f t="shared" ref="H98:H123" si="11">IF(G98&gt;45,"POSITIVO",IF(G98=0,"S/D",IF(G98&lt;=35,"NEGATIVO",IF(35&lt;G98&gt;45,"INDETERMINADO"))))</f>
        <v>#DIV/0!</v>
      </c>
      <c r="I98" s="41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41" t="e">
        <f t="shared" si="11"/>
        <v>#DIV/0!</v>
      </c>
      <c r="I99" s="41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41" t="e">
        <f t="shared" si="11"/>
        <v>#DIV/0!</v>
      </c>
      <c r="I100" s="41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41" t="e">
        <f t="shared" si="11"/>
        <v>#DIV/0!</v>
      </c>
      <c r="I101" s="41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41" t="e">
        <f t="shared" si="11"/>
        <v>#DIV/0!</v>
      </c>
      <c r="I102" s="41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41" t="e">
        <f t="shared" si="11"/>
        <v>#DIV/0!</v>
      </c>
      <c r="I103" s="41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41" t="e">
        <f t="shared" si="11"/>
        <v>#DIV/0!</v>
      </c>
      <c r="I104" s="41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41" t="e">
        <f t="shared" si="11"/>
        <v>#DIV/0!</v>
      </c>
      <c r="I105" s="41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41" t="e">
        <f t="shared" si="11"/>
        <v>#DIV/0!</v>
      </c>
      <c r="I106" s="41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41" t="e">
        <f t="shared" si="11"/>
        <v>#DIV/0!</v>
      </c>
      <c r="I107" s="41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41" t="e">
        <f t="shared" si="11"/>
        <v>#DIV/0!</v>
      </c>
      <c r="I108" s="41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41" t="e">
        <f t="shared" si="11"/>
        <v>#DIV/0!</v>
      </c>
      <c r="I109" s="41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41" t="e">
        <f t="shared" si="11"/>
        <v>#DIV/0!</v>
      </c>
      <c r="I110" s="41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41" t="e">
        <f t="shared" si="11"/>
        <v>#DIV/0!</v>
      </c>
      <c r="I111" s="41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41" t="e">
        <f t="shared" si="11"/>
        <v>#DIV/0!</v>
      </c>
      <c r="I112" s="41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41" t="e">
        <f t="shared" si="11"/>
        <v>#DIV/0!</v>
      </c>
      <c r="I113" s="41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41" t="e">
        <f t="shared" si="11"/>
        <v>#DIV/0!</v>
      </c>
      <c r="I114" s="41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41" t="e">
        <f t="shared" si="11"/>
        <v>#DIV/0!</v>
      </c>
      <c r="I115" s="41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41" t="e">
        <f t="shared" si="11"/>
        <v>#DIV/0!</v>
      </c>
      <c r="I116" s="41"/>
      <c r="J116" s="2"/>
      <c r="K116" s="2"/>
      <c r="L116" s="2"/>
    </row>
    <row r="117" spans="1:12" x14ac:dyDescent="0.25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41" t="e">
        <f t="shared" si="11"/>
        <v>#DIV/0!</v>
      </c>
      <c r="I117" s="41"/>
      <c r="J117" s="2"/>
      <c r="K117" s="2"/>
      <c r="L117" s="2"/>
    </row>
    <row r="118" spans="1:12" x14ac:dyDescent="0.25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41" t="e">
        <f t="shared" si="11"/>
        <v>#DIV/0!</v>
      </c>
      <c r="I118" s="41"/>
      <c r="J118" s="2"/>
      <c r="K118" s="2"/>
      <c r="L118" s="2"/>
    </row>
    <row r="119" spans="1:12" x14ac:dyDescent="0.25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41" t="e">
        <f t="shared" si="11"/>
        <v>#DIV/0!</v>
      </c>
      <c r="I119" s="41"/>
      <c r="J119" s="2"/>
      <c r="K119" s="2"/>
      <c r="L119" s="2"/>
    </row>
    <row r="120" spans="1:12" x14ac:dyDescent="0.25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41" t="e">
        <f t="shared" si="11"/>
        <v>#DIV/0!</v>
      </c>
      <c r="I120" s="41"/>
      <c r="J120" s="2"/>
      <c r="K120" s="2"/>
      <c r="L120" s="2"/>
    </row>
    <row r="121" spans="1:12" x14ac:dyDescent="0.25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41" t="e">
        <f t="shared" si="11"/>
        <v>#DIV/0!</v>
      </c>
      <c r="I121" s="41"/>
      <c r="J121" s="2"/>
      <c r="K121" s="2"/>
      <c r="L121" s="2"/>
    </row>
    <row r="122" spans="1:12" x14ac:dyDescent="0.25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41" t="e">
        <f t="shared" si="11"/>
        <v>#DIV/0!</v>
      </c>
      <c r="I122" s="41"/>
      <c r="J122" s="2"/>
      <c r="K122" s="2"/>
      <c r="L122" s="2"/>
    </row>
    <row r="123" spans="1:12" x14ac:dyDescent="0.25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41" t="e">
        <f t="shared" si="11"/>
        <v>#DIV/0!</v>
      </c>
      <c r="I123" s="41"/>
      <c r="J123" s="2"/>
      <c r="K123" s="2"/>
      <c r="L123" s="2"/>
    </row>
    <row r="124" spans="1:12" x14ac:dyDescent="0.25">
      <c r="A124" s="2"/>
      <c r="B124" s="2"/>
      <c r="C124" s="39" t="s">
        <v>113</v>
      </c>
      <c r="D124" s="39"/>
      <c r="E124" s="39"/>
      <c r="F124" s="39"/>
      <c r="G124" s="39"/>
      <c r="H124" s="39"/>
      <c r="I124" s="39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MVxK5dsm1CKP5qDv603NhMRPdqNlLLMSXfCmNPSeDbm1xrJfqXg5MGML4Q/v1UDFkWKuU2ZmjlT4pz+tkZ0ibQ==" saltValue="ixVIckF8HW3hWwCvog0iWw==" spinCount="100000" sheet="1" objects="1" scenarios="1"/>
  <mergeCells count="112"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orientation="portrait" horizontalDpi="1200" verticalDpi="1200" r:id="rId1"/>
  <ignoredErrors>
    <ignoredError sqref="E30:H30 F28 F26 F27 F29:H29 E26:E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Melli</cp:lastModifiedBy>
  <cp:lastPrinted>2022-03-16T16:31:33Z</cp:lastPrinted>
  <dcterms:created xsi:type="dcterms:W3CDTF">2021-09-02T16:47:14Z</dcterms:created>
  <dcterms:modified xsi:type="dcterms:W3CDTF">2024-07-08T20:18:16Z</dcterms:modified>
</cp:coreProperties>
</file>